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Users/vladimirkolonovich/Desktop/"/>
    </mc:Choice>
  </mc:AlternateContent>
  <xr:revisionPtr revIDLastSave="0" documentId="13_ncr:1_{3443ED71-3F9F-5045-AC96-05C4BB9F1A58}" xr6:coauthVersionLast="47" xr6:coauthVersionMax="47" xr10:uidLastSave="{00000000-0000-0000-0000-000000000000}"/>
  <bookViews>
    <workbookView xWindow="2000" yWindow="1720" windowWidth="31160" windowHeight="17760" xr2:uid="{00000000-000D-0000-FFFF-FFFF00000000}"/>
  </bookViews>
  <sheets>
    <sheet name="Гродно" sheetId="1" r:id="rId1"/>
    <sheet name="Алматы" sheetId="4" state="hidden" r:id="rId2"/>
    <sheet name="В пути в Казахстан" sheetId="5" state="hidden" r:id="rId3"/>
    <sheet name="Авант" sheetId="6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IXy6aJ/gLm0/NP8JTNFyKzUSetTditiEmuj93VMdpHk="/>
    </ext>
  </extLst>
</workbook>
</file>

<file path=xl/calcChain.xml><?xml version="1.0" encoding="utf-8"?>
<calcChain xmlns="http://schemas.openxmlformats.org/spreadsheetml/2006/main">
  <c r="G17" i="6" l="1"/>
  <c r="G16" i="6"/>
  <c r="G15" i="6"/>
  <c r="G14" i="6"/>
  <c r="G13" i="6"/>
  <c r="G12" i="6"/>
  <c r="G11" i="6"/>
  <c r="G10" i="6"/>
  <c r="G9" i="6"/>
  <c r="G8" i="6"/>
  <c r="G7" i="6"/>
  <c r="G6" i="6"/>
  <c r="G5" i="6"/>
  <c r="M3" i="6"/>
  <c r="M2" i="6"/>
  <c r="L7" i="5"/>
  <c r="H7" i="5"/>
  <c r="G7" i="5"/>
  <c r="M3" i="5"/>
  <c r="M2" i="5"/>
  <c r="P437" i="4"/>
  <c r="E437" i="4" s="1"/>
  <c r="O437" i="4"/>
  <c r="P436" i="4"/>
  <c r="O436" i="4"/>
  <c r="F436" i="4"/>
  <c r="E436" i="4"/>
  <c r="K436" i="4" s="1"/>
  <c r="P435" i="4"/>
  <c r="E435" i="4" s="1"/>
  <c r="O435" i="4"/>
  <c r="G435" i="4"/>
  <c r="P434" i="4"/>
  <c r="E434" i="4" s="1"/>
  <c r="F434" i="4" s="1"/>
  <c r="O434" i="4"/>
  <c r="O433" i="4"/>
  <c r="P433" i="4" s="1"/>
  <c r="E433" i="4" s="1"/>
  <c r="H433" i="4" s="1"/>
  <c r="K433" i="4"/>
  <c r="G433" i="4"/>
  <c r="F433" i="4"/>
  <c r="O432" i="4"/>
  <c r="P432" i="4" s="1"/>
  <c r="E432" i="4" s="1"/>
  <c r="K432" i="4"/>
  <c r="H432" i="4"/>
  <c r="P431" i="4"/>
  <c r="O431" i="4"/>
  <c r="E431" i="4"/>
  <c r="P430" i="4"/>
  <c r="E430" i="4" s="1"/>
  <c r="O430" i="4"/>
  <c r="F430" i="4"/>
  <c r="P429" i="4"/>
  <c r="E429" i="4" s="1"/>
  <c r="O429" i="4"/>
  <c r="P428" i="4"/>
  <c r="O428" i="4"/>
  <c r="E428" i="4"/>
  <c r="O427" i="4"/>
  <c r="P427" i="4" s="1"/>
  <c r="E427" i="4" s="1"/>
  <c r="K427" i="4" s="1"/>
  <c r="H427" i="4"/>
  <c r="O426" i="4"/>
  <c r="P426" i="4" s="1"/>
  <c r="E426" i="4" s="1"/>
  <c r="H426" i="4" s="1"/>
  <c r="G426" i="4"/>
  <c r="O425" i="4"/>
  <c r="P425" i="4" s="1"/>
  <c r="E425" i="4" s="1"/>
  <c r="O424" i="4"/>
  <c r="P424" i="4" s="1"/>
  <c r="E424" i="4"/>
  <c r="P423" i="4"/>
  <c r="O423" i="4"/>
  <c r="E423" i="4"/>
  <c r="P422" i="4"/>
  <c r="E422" i="4" s="1"/>
  <c r="K422" i="4" s="1"/>
  <c r="O422" i="4"/>
  <c r="G422" i="4"/>
  <c r="F422" i="4"/>
  <c r="O421" i="4"/>
  <c r="P421" i="4" s="1"/>
  <c r="E421" i="4" s="1"/>
  <c r="K421" i="4"/>
  <c r="G421" i="4"/>
  <c r="O420" i="4"/>
  <c r="P420" i="4" s="1"/>
  <c r="E420" i="4" s="1"/>
  <c r="K420" i="4" s="1"/>
  <c r="H420" i="4"/>
  <c r="P419" i="4"/>
  <c r="O419" i="4"/>
  <c r="E419" i="4"/>
  <c r="O418" i="4"/>
  <c r="P418" i="4" s="1"/>
  <c r="E418" i="4" s="1"/>
  <c r="O417" i="4"/>
  <c r="P417" i="4" s="1"/>
  <c r="E417" i="4" s="1"/>
  <c r="P416" i="4"/>
  <c r="O416" i="4"/>
  <c r="E416" i="4"/>
  <c r="O415" i="4"/>
  <c r="P415" i="4" s="1"/>
  <c r="E415" i="4" s="1"/>
  <c r="K415" i="4" s="1"/>
  <c r="O414" i="4"/>
  <c r="P414" i="4" s="1"/>
  <c r="E414" i="4" s="1"/>
  <c r="H414" i="4"/>
  <c r="G414" i="4"/>
  <c r="O413" i="4"/>
  <c r="P413" i="4" s="1"/>
  <c r="E413" i="4" s="1"/>
  <c r="O412" i="4"/>
  <c r="P412" i="4" s="1"/>
  <c r="E412" i="4" s="1"/>
  <c r="K412" i="4" s="1"/>
  <c r="F412" i="4"/>
  <c r="P411" i="4"/>
  <c r="O411" i="4"/>
  <c r="E411" i="4"/>
  <c r="P410" i="4"/>
  <c r="E410" i="4" s="1"/>
  <c r="K410" i="4" s="1"/>
  <c r="O410" i="4"/>
  <c r="H410" i="4"/>
  <c r="G410" i="4"/>
  <c r="F410" i="4"/>
  <c r="O409" i="4"/>
  <c r="P409" i="4" s="1"/>
  <c r="K409" i="4"/>
  <c r="O408" i="4"/>
  <c r="P408" i="4" s="1"/>
  <c r="E408" i="4"/>
  <c r="P407" i="4"/>
  <c r="O407" i="4"/>
  <c r="E407" i="4"/>
  <c r="P406" i="4"/>
  <c r="E406" i="4" s="1"/>
  <c r="O406" i="4"/>
  <c r="O405" i="4"/>
  <c r="P405" i="4" s="1"/>
  <c r="E405" i="4" s="1"/>
  <c r="H405" i="4" s="1"/>
  <c r="G405" i="4"/>
  <c r="F405" i="4"/>
  <c r="O404" i="4"/>
  <c r="P404" i="4" s="1"/>
  <c r="E404" i="4" s="1"/>
  <c r="K404" i="4" s="1"/>
  <c r="H404" i="4"/>
  <c r="P403" i="4"/>
  <c r="E403" i="4" s="1"/>
  <c r="O403" i="4"/>
  <c r="K403" i="4"/>
  <c r="H403" i="4"/>
  <c r="P402" i="4"/>
  <c r="E402" i="4" s="1"/>
  <c r="O402" i="4"/>
  <c r="F402" i="4"/>
  <c r="O401" i="4"/>
  <c r="P401" i="4" s="1"/>
  <c r="E401" i="4" s="1"/>
  <c r="P400" i="4"/>
  <c r="O400" i="4"/>
  <c r="H400" i="4"/>
  <c r="E400" i="4"/>
  <c r="O399" i="4"/>
  <c r="P399" i="4" s="1"/>
  <c r="E399" i="4" s="1"/>
  <c r="F399" i="4" s="1"/>
  <c r="K399" i="4"/>
  <c r="H399" i="4"/>
  <c r="G399" i="4"/>
  <c r="O398" i="4"/>
  <c r="P398" i="4" s="1"/>
  <c r="E398" i="4" s="1"/>
  <c r="H398" i="4"/>
  <c r="G398" i="4"/>
  <c r="O397" i="4"/>
  <c r="P397" i="4" s="1"/>
  <c r="E397" i="4" s="1"/>
  <c r="O396" i="4"/>
  <c r="P396" i="4" s="1"/>
  <c r="E396" i="4"/>
  <c r="P395" i="4"/>
  <c r="O395" i="4"/>
  <c r="E395" i="4"/>
  <c r="P394" i="4"/>
  <c r="E394" i="4" s="1"/>
  <c r="O394" i="4"/>
  <c r="H394" i="4"/>
  <c r="O393" i="4"/>
  <c r="P393" i="4" s="1"/>
  <c r="E393" i="4" s="1"/>
  <c r="H393" i="4" s="1"/>
  <c r="K393" i="4"/>
  <c r="G393" i="4"/>
  <c r="F393" i="4"/>
  <c r="O392" i="4"/>
  <c r="P392" i="4" s="1"/>
  <c r="E392" i="4" s="1"/>
  <c r="K392" i="4" s="1"/>
  <c r="H392" i="4"/>
  <c r="P391" i="4"/>
  <c r="E391" i="4" s="1"/>
  <c r="O391" i="4"/>
  <c r="O390" i="4"/>
  <c r="P390" i="4" s="1"/>
  <c r="E390" i="4" s="1"/>
  <c r="P389" i="4"/>
  <c r="O389" i="4"/>
  <c r="E389" i="4"/>
  <c r="P388" i="4"/>
  <c r="O388" i="4"/>
  <c r="E388" i="4"/>
  <c r="O387" i="4"/>
  <c r="P387" i="4" s="1"/>
  <c r="E387" i="4" s="1"/>
  <c r="F387" i="4" s="1"/>
  <c r="H387" i="4"/>
  <c r="G387" i="4"/>
  <c r="O386" i="4"/>
  <c r="P386" i="4" s="1"/>
  <c r="E386" i="4" s="1"/>
  <c r="H386" i="4"/>
  <c r="G386" i="4"/>
  <c r="O385" i="4"/>
  <c r="P385" i="4" s="1"/>
  <c r="E385" i="4" s="1"/>
  <c r="O384" i="4"/>
  <c r="P384" i="4" s="1"/>
  <c r="E384" i="4"/>
  <c r="P383" i="4"/>
  <c r="O383" i="4"/>
  <c r="E383" i="4"/>
  <c r="P382" i="4"/>
  <c r="E382" i="4" s="1"/>
  <c r="O382" i="4"/>
  <c r="O381" i="4"/>
  <c r="P381" i="4" s="1"/>
  <c r="E381" i="4" s="1"/>
  <c r="H381" i="4" s="1"/>
  <c r="G381" i="4"/>
  <c r="F381" i="4"/>
  <c r="O380" i="4"/>
  <c r="P380" i="4" s="1"/>
  <c r="E380" i="4" s="1"/>
  <c r="K380" i="4"/>
  <c r="H380" i="4"/>
  <c r="P379" i="4"/>
  <c r="E379" i="4" s="1"/>
  <c r="O379" i="4"/>
  <c r="P378" i="4"/>
  <c r="E378" i="4" s="1"/>
  <c r="O378" i="4"/>
  <c r="F378" i="4"/>
  <c r="O377" i="4"/>
  <c r="P377" i="4" s="1"/>
  <c r="E377" i="4" s="1"/>
  <c r="P376" i="4"/>
  <c r="O376" i="4"/>
  <c r="E376" i="4"/>
  <c r="O375" i="4"/>
  <c r="P375" i="4" s="1"/>
  <c r="E375" i="4" s="1"/>
  <c r="F375" i="4" s="1"/>
  <c r="K375" i="4"/>
  <c r="H375" i="4"/>
  <c r="G375" i="4"/>
  <c r="O374" i="4"/>
  <c r="P374" i="4" s="1"/>
  <c r="E374" i="4" s="1"/>
  <c r="H374" i="4"/>
  <c r="P373" i="4"/>
  <c r="E373" i="4" s="1"/>
  <c r="O373" i="4"/>
  <c r="O372" i="4"/>
  <c r="P372" i="4" s="1"/>
  <c r="E372" i="4" s="1"/>
  <c r="P371" i="4"/>
  <c r="O371" i="4"/>
  <c r="E371" i="4"/>
  <c r="P370" i="4"/>
  <c r="E370" i="4" s="1"/>
  <c r="O370" i="4"/>
  <c r="O369" i="4"/>
  <c r="P369" i="4" s="1"/>
  <c r="E369" i="4" s="1"/>
  <c r="H369" i="4" s="1"/>
  <c r="K369" i="4"/>
  <c r="G369" i="4"/>
  <c r="F369" i="4"/>
  <c r="O368" i="4"/>
  <c r="P368" i="4" s="1"/>
  <c r="E368" i="4" s="1"/>
  <c r="K368" i="4"/>
  <c r="H368" i="4"/>
  <c r="P367" i="4"/>
  <c r="E367" i="4" s="1"/>
  <c r="O367" i="4"/>
  <c r="O366" i="4"/>
  <c r="P366" i="4" s="1"/>
  <c r="E366" i="4" s="1"/>
  <c r="P365" i="4"/>
  <c r="E365" i="4" s="1"/>
  <c r="G365" i="4" s="1"/>
  <c r="O365" i="4"/>
  <c r="F365" i="4"/>
  <c r="P364" i="4"/>
  <c r="O364" i="4"/>
  <c r="H364" i="4"/>
  <c r="F364" i="4"/>
  <c r="E364" i="4"/>
  <c r="K364" i="4" s="1"/>
  <c r="O363" i="4"/>
  <c r="P363" i="4" s="1"/>
  <c r="E363" i="4" s="1"/>
  <c r="F363" i="4" s="1"/>
  <c r="K363" i="4"/>
  <c r="H363" i="4"/>
  <c r="G363" i="4"/>
  <c r="O362" i="4"/>
  <c r="P362" i="4" s="1"/>
  <c r="E362" i="4" s="1"/>
  <c r="P361" i="4"/>
  <c r="E361" i="4" s="1"/>
  <c r="O361" i="4"/>
  <c r="O360" i="4"/>
  <c r="P360" i="4" s="1"/>
  <c r="E360" i="4"/>
  <c r="P359" i="4"/>
  <c r="O359" i="4"/>
  <c r="F359" i="4"/>
  <c r="E359" i="4"/>
  <c r="P358" i="4"/>
  <c r="E358" i="4" s="1"/>
  <c r="K358" i="4" s="1"/>
  <c r="O358" i="4"/>
  <c r="G358" i="4"/>
  <c r="F358" i="4"/>
  <c r="O357" i="4"/>
  <c r="P357" i="4" s="1"/>
  <c r="E357" i="4" s="1"/>
  <c r="K357" i="4"/>
  <c r="O356" i="4"/>
  <c r="P356" i="4" s="1"/>
  <c r="E356" i="4" s="1"/>
  <c r="K356" i="4" s="1"/>
  <c r="O355" i="4"/>
  <c r="P355" i="4" s="1"/>
  <c r="E355" i="4"/>
  <c r="P354" i="4"/>
  <c r="E354" i="4" s="1"/>
  <c r="O354" i="4"/>
  <c r="P353" i="4"/>
  <c r="E353" i="4" s="1"/>
  <c r="O353" i="4"/>
  <c r="P352" i="4"/>
  <c r="O352" i="4"/>
  <c r="H352" i="4"/>
  <c r="G352" i="4"/>
  <c r="E352" i="4"/>
  <c r="K352" i="4" s="1"/>
  <c r="O351" i="4"/>
  <c r="P351" i="4" s="1"/>
  <c r="E351" i="4" s="1"/>
  <c r="F351" i="4" s="1"/>
  <c r="K351" i="4"/>
  <c r="H351" i="4"/>
  <c r="G351" i="4"/>
  <c r="O350" i="4"/>
  <c r="P350" i="4" s="1"/>
  <c r="E350" i="4" s="1"/>
  <c r="K350" i="4"/>
  <c r="H350" i="4"/>
  <c r="G350" i="4"/>
  <c r="F350" i="4"/>
  <c r="P349" i="4"/>
  <c r="E349" i="4" s="1"/>
  <c r="O349" i="4"/>
  <c r="P348" i="4"/>
  <c r="O348" i="4"/>
  <c r="E348" i="4"/>
  <c r="P347" i="4"/>
  <c r="E347" i="4" s="1"/>
  <c r="O347" i="4"/>
  <c r="G347" i="4"/>
  <c r="O346" i="4"/>
  <c r="P346" i="4" s="1"/>
  <c r="E346" i="4" s="1"/>
  <c r="O345" i="4"/>
  <c r="P345" i="4" s="1"/>
  <c r="E345" i="4" s="1"/>
  <c r="K345" i="4" s="1"/>
  <c r="O344" i="4"/>
  <c r="P344" i="4" s="1"/>
  <c r="E344" i="4" s="1"/>
  <c r="K344" i="4" s="1"/>
  <c r="H344" i="4"/>
  <c r="O343" i="4"/>
  <c r="P343" i="4" s="1"/>
  <c r="E343" i="4"/>
  <c r="O342" i="4"/>
  <c r="P342" i="4" s="1"/>
  <c r="E342" i="4" s="1"/>
  <c r="O341" i="4"/>
  <c r="P341" i="4" s="1"/>
  <c r="E341" i="4" s="1"/>
  <c r="G341" i="4"/>
  <c r="P340" i="4"/>
  <c r="O340" i="4"/>
  <c r="H340" i="4"/>
  <c r="G340" i="4"/>
  <c r="E340" i="4"/>
  <c r="K340" i="4" s="1"/>
  <c r="P339" i="4"/>
  <c r="E339" i="4" s="1"/>
  <c r="F339" i="4" s="1"/>
  <c r="O339" i="4"/>
  <c r="K339" i="4"/>
  <c r="H339" i="4"/>
  <c r="G339" i="4"/>
  <c r="O338" i="4"/>
  <c r="P338" i="4" s="1"/>
  <c r="K338" i="4"/>
  <c r="O337" i="4"/>
  <c r="P337" i="4" s="1"/>
  <c r="E337" i="4" s="1"/>
  <c r="P336" i="4"/>
  <c r="O336" i="4"/>
  <c r="E336" i="4"/>
  <c r="P335" i="4"/>
  <c r="E335" i="4" s="1"/>
  <c r="K335" i="4" s="1"/>
  <c r="O335" i="4"/>
  <c r="O334" i="4"/>
  <c r="P334" i="4" s="1"/>
  <c r="E334" i="4" s="1"/>
  <c r="K334" i="4"/>
  <c r="H334" i="4"/>
  <c r="G334" i="4"/>
  <c r="F334" i="4"/>
  <c r="O333" i="4"/>
  <c r="P333" i="4" s="1"/>
  <c r="E333" i="4" s="1"/>
  <c r="P332" i="4"/>
  <c r="E332" i="4" s="1"/>
  <c r="O332" i="4"/>
  <c r="F332" i="4"/>
  <c r="P331" i="4"/>
  <c r="E331" i="4" s="1"/>
  <c r="O331" i="4"/>
  <c r="O329" i="4"/>
  <c r="P329" i="4" s="1"/>
  <c r="E329" i="4" s="1"/>
  <c r="O328" i="4"/>
  <c r="P328" i="4" s="1"/>
  <c r="E328" i="4"/>
  <c r="H328" i="4" s="1"/>
  <c r="O327" i="4"/>
  <c r="P327" i="4" s="1"/>
  <c r="E327" i="4" s="1"/>
  <c r="K327" i="4"/>
  <c r="O326" i="4"/>
  <c r="P326" i="4" s="1"/>
  <c r="H326" i="4"/>
  <c r="E326" i="4"/>
  <c r="O325" i="4"/>
  <c r="P325" i="4" s="1"/>
  <c r="E325" i="4" s="1"/>
  <c r="F325" i="4"/>
  <c r="O324" i="4"/>
  <c r="P324" i="4" s="1"/>
  <c r="E324" i="4" s="1"/>
  <c r="K324" i="4"/>
  <c r="F324" i="4"/>
  <c r="P323" i="4"/>
  <c r="E323" i="4" s="1"/>
  <c r="K323" i="4" s="1"/>
  <c r="O323" i="4"/>
  <c r="H323" i="4"/>
  <c r="G323" i="4"/>
  <c r="F323" i="4"/>
  <c r="P322" i="4"/>
  <c r="E322" i="4" s="1"/>
  <c r="O322" i="4"/>
  <c r="K322" i="4"/>
  <c r="H322" i="4"/>
  <c r="G322" i="4"/>
  <c r="F322" i="4"/>
  <c r="O321" i="4"/>
  <c r="P321" i="4" s="1"/>
  <c r="E321" i="4" s="1"/>
  <c r="O320" i="4"/>
  <c r="P320" i="4" s="1"/>
  <c r="E320" i="4" s="1"/>
  <c r="H320" i="4"/>
  <c r="O319" i="4"/>
  <c r="P319" i="4" s="1"/>
  <c r="E319" i="4" s="1"/>
  <c r="O318" i="4"/>
  <c r="P318" i="4" s="1"/>
  <c r="E318" i="4"/>
  <c r="O317" i="4"/>
  <c r="P317" i="4" s="1"/>
  <c r="G317" i="4"/>
  <c r="F317" i="4"/>
  <c r="E317" i="4"/>
  <c r="O316" i="4"/>
  <c r="P316" i="4" s="1"/>
  <c r="E316" i="4"/>
  <c r="O315" i="4"/>
  <c r="P315" i="4" s="1"/>
  <c r="E315" i="4" s="1"/>
  <c r="G315" i="4"/>
  <c r="P314" i="4"/>
  <c r="E314" i="4" s="1"/>
  <c r="O314" i="4"/>
  <c r="G314" i="4"/>
  <c r="F314" i="4"/>
  <c r="O312" i="4"/>
  <c r="P312" i="4" s="1"/>
  <c r="E312" i="4" s="1"/>
  <c r="P311" i="4"/>
  <c r="O311" i="4"/>
  <c r="E311" i="4"/>
  <c r="P310" i="4"/>
  <c r="E310" i="4" s="1"/>
  <c r="O310" i="4"/>
  <c r="O309" i="4"/>
  <c r="P309" i="4" s="1"/>
  <c r="E309" i="4" s="1"/>
  <c r="G309" i="4"/>
  <c r="F309" i="4"/>
  <c r="O308" i="4"/>
  <c r="P308" i="4" s="1"/>
  <c r="E308" i="4" s="1"/>
  <c r="K308" i="4"/>
  <c r="H308" i="4"/>
  <c r="O307" i="4"/>
  <c r="P307" i="4" s="1"/>
  <c r="E307" i="4"/>
  <c r="O306" i="4"/>
  <c r="P306" i="4" s="1"/>
  <c r="E306" i="4" s="1"/>
  <c r="O305" i="4"/>
  <c r="P305" i="4" s="1"/>
  <c r="E305" i="4"/>
  <c r="O304" i="4"/>
  <c r="P304" i="4" s="1"/>
  <c r="E304" i="4"/>
  <c r="K304" i="4" s="1"/>
  <c r="O303" i="4"/>
  <c r="P303" i="4" s="1"/>
  <c r="E303" i="4"/>
  <c r="O302" i="4"/>
  <c r="P302" i="4" s="1"/>
  <c r="E302" i="4" s="1"/>
  <c r="F302" i="4" s="1"/>
  <c r="K302" i="4"/>
  <c r="H302" i="4"/>
  <c r="G302" i="4"/>
  <c r="P301" i="4"/>
  <c r="E301" i="4" s="1"/>
  <c r="O301" i="4"/>
  <c r="G301" i="4"/>
  <c r="F301" i="4"/>
  <c r="O300" i="4"/>
  <c r="P300" i="4" s="1"/>
  <c r="E300" i="4"/>
  <c r="P299" i="4"/>
  <c r="O299" i="4"/>
  <c r="F299" i="4"/>
  <c r="E299" i="4"/>
  <c r="P298" i="4"/>
  <c r="E298" i="4" s="1"/>
  <c r="O298" i="4"/>
  <c r="O297" i="4"/>
  <c r="P297" i="4" s="1"/>
  <c r="E297" i="4" s="1"/>
  <c r="K297" i="4" s="1"/>
  <c r="H297" i="4"/>
  <c r="G297" i="4"/>
  <c r="F297" i="4"/>
  <c r="O296" i="4"/>
  <c r="P296" i="4" s="1"/>
  <c r="E296" i="4" s="1"/>
  <c r="O295" i="4"/>
  <c r="P295" i="4" s="1"/>
  <c r="E295" i="4"/>
  <c r="O294" i="4"/>
  <c r="P294" i="4" s="1"/>
  <c r="E294" i="4" s="1"/>
  <c r="K294" i="4" s="1"/>
  <c r="H294" i="4"/>
  <c r="G294" i="4"/>
  <c r="F294" i="4"/>
  <c r="O293" i="4"/>
  <c r="P293" i="4" s="1"/>
  <c r="E293" i="4"/>
  <c r="O292" i="4"/>
  <c r="P292" i="4" s="1"/>
  <c r="E292" i="4"/>
  <c r="K292" i="4" s="1"/>
  <c r="O291" i="4"/>
  <c r="P291" i="4" s="1"/>
  <c r="E291" i="4"/>
  <c r="O290" i="4"/>
  <c r="P290" i="4" s="1"/>
  <c r="E290" i="4" s="1"/>
  <c r="F290" i="4" s="1"/>
  <c r="K290" i="4"/>
  <c r="P289" i="4"/>
  <c r="E289" i="4" s="1"/>
  <c r="O289" i="4"/>
  <c r="G289" i="4"/>
  <c r="F289" i="4"/>
  <c r="O288" i="4"/>
  <c r="P288" i="4" s="1"/>
  <c r="E288" i="4"/>
  <c r="O287" i="4"/>
  <c r="P287" i="4" s="1"/>
  <c r="E287" i="4" s="1"/>
  <c r="P286" i="4"/>
  <c r="E286" i="4" s="1"/>
  <c r="F286" i="4" s="1"/>
  <c r="O286" i="4"/>
  <c r="K286" i="4"/>
  <c r="H286" i="4"/>
  <c r="G286" i="4"/>
  <c r="O285" i="4"/>
  <c r="P285" i="4" s="1"/>
  <c r="E285" i="4" s="1"/>
  <c r="K285" i="4"/>
  <c r="H285" i="4"/>
  <c r="G285" i="4"/>
  <c r="F285" i="4"/>
  <c r="P284" i="4"/>
  <c r="E284" i="4" s="1"/>
  <c r="O284" i="4"/>
  <c r="O283" i="4"/>
  <c r="P283" i="4" s="1"/>
  <c r="F283" i="4"/>
  <c r="E283" i="4"/>
  <c r="G283" i="4" s="1"/>
  <c r="O282" i="4"/>
  <c r="P282" i="4" s="1"/>
  <c r="E282" i="4"/>
  <c r="O281" i="4"/>
  <c r="P281" i="4" s="1"/>
  <c r="E281" i="4" s="1"/>
  <c r="G281" i="4"/>
  <c r="F281" i="4"/>
  <c r="O280" i="4"/>
  <c r="P280" i="4" s="1"/>
  <c r="E280" i="4" s="1"/>
  <c r="O279" i="4"/>
  <c r="P279" i="4" s="1"/>
  <c r="E279" i="4"/>
  <c r="P278" i="4"/>
  <c r="O278" i="4"/>
  <c r="E278" i="4"/>
  <c r="O277" i="4"/>
  <c r="P277" i="4" s="1"/>
  <c r="E277" i="4" s="1"/>
  <c r="O276" i="4"/>
  <c r="P276" i="4" s="1"/>
  <c r="E276" i="4"/>
  <c r="O275" i="4"/>
  <c r="P275" i="4" s="1"/>
  <c r="E275" i="4" s="1"/>
  <c r="P274" i="4"/>
  <c r="O274" i="4"/>
  <c r="E274" i="4"/>
  <c r="O273" i="4"/>
  <c r="P273" i="4" s="1"/>
  <c r="E273" i="4" s="1"/>
  <c r="O272" i="4"/>
  <c r="P272" i="4" s="1"/>
  <c r="E272" i="4"/>
  <c r="O271" i="4"/>
  <c r="P271" i="4" s="1"/>
  <c r="E271" i="4" s="1"/>
  <c r="O270" i="4"/>
  <c r="P270" i="4" s="1"/>
  <c r="E270" i="4" s="1"/>
  <c r="P269" i="4"/>
  <c r="E269" i="4" s="1"/>
  <c r="O269" i="4"/>
  <c r="O268" i="4"/>
  <c r="P268" i="4" s="1"/>
  <c r="E268" i="4" s="1"/>
  <c r="O267" i="4"/>
  <c r="P267" i="4" s="1"/>
  <c r="E267" i="4"/>
  <c r="O266" i="4"/>
  <c r="P266" i="4" s="1"/>
  <c r="E266" i="4" s="1"/>
  <c r="P265" i="4"/>
  <c r="O265" i="4"/>
  <c r="E265" i="4"/>
  <c r="O264" i="4"/>
  <c r="P264" i="4" s="1"/>
  <c r="E264" i="4" s="1"/>
  <c r="O263" i="4"/>
  <c r="P263" i="4" s="1"/>
  <c r="E263" i="4"/>
  <c r="O262" i="4"/>
  <c r="P262" i="4" s="1"/>
  <c r="E262" i="4" s="1"/>
  <c r="H262" i="4"/>
  <c r="O261" i="4"/>
  <c r="P261" i="4" s="1"/>
  <c r="E261" i="4" s="1"/>
  <c r="O260" i="4"/>
  <c r="P260" i="4" s="1"/>
  <c r="E260" i="4" s="1"/>
  <c r="O259" i="4"/>
  <c r="P259" i="4" s="1"/>
  <c r="E259" i="4" s="1"/>
  <c r="H259" i="4"/>
  <c r="G259" i="4"/>
  <c r="O258" i="4"/>
  <c r="P258" i="4" s="1"/>
  <c r="H258" i="4"/>
  <c r="G258" i="4"/>
  <c r="E258" i="4"/>
  <c r="K258" i="4" s="1"/>
  <c r="O257" i="4"/>
  <c r="P257" i="4" s="1"/>
  <c r="E257" i="4" s="1"/>
  <c r="O256" i="4"/>
  <c r="P256" i="4" s="1"/>
  <c r="E256" i="4"/>
  <c r="P255" i="4"/>
  <c r="E255" i="4" s="1"/>
  <c r="O255" i="4"/>
  <c r="P254" i="4"/>
  <c r="O254" i="4"/>
  <c r="E254" i="4"/>
  <c r="P253" i="4"/>
  <c r="E253" i="4" s="1"/>
  <c r="O253" i="4"/>
  <c r="O252" i="4"/>
  <c r="P252" i="4" s="1"/>
  <c r="E252" i="4" s="1"/>
  <c r="O251" i="4"/>
  <c r="P251" i="4" s="1"/>
  <c r="E251" i="4"/>
  <c r="P250" i="4"/>
  <c r="E250" i="4" s="1"/>
  <c r="O250" i="4"/>
  <c r="O249" i="4"/>
  <c r="P249" i="4" s="1"/>
  <c r="E249" i="4" s="1"/>
  <c r="O248" i="4"/>
  <c r="P248" i="4" s="1"/>
  <c r="E248" i="4" s="1"/>
  <c r="F248" i="4"/>
  <c r="O247" i="4"/>
  <c r="P247" i="4" s="1"/>
  <c r="E247" i="4" s="1"/>
  <c r="F247" i="4" s="1"/>
  <c r="K247" i="4"/>
  <c r="O246" i="4"/>
  <c r="P246" i="4" s="1"/>
  <c r="E246" i="4" s="1"/>
  <c r="K246" i="4" s="1"/>
  <c r="H246" i="4"/>
  <c r="G246" i="4"/>
  <c r="F246" i="4"/>
  <c r="O245" i="4"/>
  <c r="P245" i="4" s="1"/>
  <c r="E245" i="4" s="1"/>
  <c r="F245" i="4" s="1"/>
  <c r="K245" i="4"/>
  <c r="H245" i="4"/>
  <c r="G245" i="4"/>
  <c r="O244" i="4"/>
  <c r="P244" i="4" s="1"/>
  <c r="E244" i="4" s="1"/>
  <c r="K244" i="4"/>
  <c r="O243" i="4"/>
  <c r="P243" i="4" s="1"/>
  <c r="E243" i="4"/>
  <c r="O242" i="4"/>
  <c r="P242" i="4" s="1"/>
  <c r="E242" i="4" s="1"/>
  <c r="K242" i="4" s="1"/>
  <c r="H242" i="4"/>
  <c r="G242" i="4"/>
  <c r="F242" i="4"/>
  <c r="P241" i="4"/>
  <c r="O241" i="4"/>
  <c r="E241" i="4"/>
  <c r="O240" i="4"/>
  <c r="P240" i="4" s="1"/>
  <c r="E240" i="4" s="1"/>
  <c r="K240" i="4" s="1"/>
  <c r="H240" i="4"/>
  <c r="O239" i="4"/>
  <c r="P239" i="4" s="1"/>
  <c r="E239" i="4" s="1"/>
  <c r="K239" i="4" s="1"/>
  <c r="O238" i="4"/>
  <c r="P238" i="4" s="1"/>
  <c r="E238" i="4" s="1"/>
  <c r="O237" i="4"/>
  <c r="P237" i="4" s="1"/>
  <c r="E237" i="4" s="1"/>
  <c r="K237" i="4" s="1"/>
  <c r="O236" i="4"/>
  <c r="P236" i="4" s="1"/>
  <c r="E236" i="4" s="1"/>
  <c r="O235" i="4"/>
  <c r="P235" i="4" s="1"/>
  <c r="E235" i="4" s="1"/>
  <c r="O234" i="4"/>
  <c r="P234" i="4" s="1"/>
  <c r="E234" i="4"/>
  <c r="K234" i="4" s="1"/>
  <c r="P233" i="4"/>
  <c r="E233" i="4" s="1"/>
  <c r="O233" i="4"/>
  <c r="O232" i="4"/>
  <c r="P232" i="4" s="1"/>
  <c r="E232" i="4"/>
  <c r="O231" i="4"/>
  <c r="P231" i="4" s="1"/>
  <c r="E231" i="4" s="1"/>
  <c r="O230" i="4"/>
  <c r="P230" i="4" s="1"/>
  <c r="E230" i="4" s="1"/>
  <c r="P229" i="4"/>
  <c r="O229" i="4"/>
  <c r="E229" i="4"/>
  <c r="O228" i="4"/>
  <c r="P228" i="4" s="1"/>
  <c r="E228" i="4" s="1"/>
  <c r="O227" i="4"/>
  <c r="P227" i="4" s="1"/>
  <c r="E227" i="4"/>
  <c r="K227" i="4" s="1"/>
  <c r="O226" i="4"/>
  <c r="P226" i="4" s="1"/>
  <c r="E226" i="4" s="1"/>
  <c r="O225" i="4"/>
  <c r="P225" i="4" s="1"/>
  <c r="E225" i="4" s="1"/>
  <c r="F225" i="4" s="1"/>
  <c r="K225" i="4"/>
  <c r="H225" i="4"/>
  <c r="G225" i="4"/>
  <c r="O224" i="4"/>
  <c r="P224" i="4" s="1"/>
  <c r="E224" i="4" s="1"/>
  <c r="O223" i="4"/>
  <c r="P223" i="4" s="1"/>
  <c r="E223" i="4"/>
  <c r="K223" i="4" s="1"/>
  <c r="O222" i="4"/>
  <c r="P222" i="4" s="1"/>
  <c r="E222" i="4" s="1"/>
  <c r="O221" i="4"/>
  <c r="P221" i="4" s="1"/>
  <c r="E221" i="4" s="1"/>
  <c r="F221" i="4" s="1"/>
  <c r="H221" i="4"/>
  <c r="G221" i="4"/>
  <c r="O220" i="4"/>
  <c r="P220" i="4" s="1"/>
  <c r="E220" i="4" s="1"/>
  <c r="K220" i="4" s="1"/>
  <c r="H220" i="4"/>
  <c r="G220" i="4"/>
  <c r="F220" i="4"/>
  <c r="O219" i="4"/>
  <c r="P219" i="4" s="1"/>
  <c r="E219" i="4" s="1"/>
  <c r="P218" i="4"/>
  <c r="O218" i="4"/>
  <c r="G218" i="4"/>
  <c r="F218" i="4"/>
  <c r="E218" i="4"/>
  <c r="P217" i="4"/>
  <c r="E217" i="4" s="1"/>
  <c r="O217" i="4"/>
  <c r="O216" i="4"/>
  <c r="P216" i="4" s="1"/>
  <c r="E216" i="4" s="1"/>
  <c r="O215" i="4"/>
  <c r="P215" i="4" s="1"/>
  <c r="K215" i="4"/>
  <c r="E215" i="4"/>
  <c r="O214" i="4"/>
  <c r="P214" i="4" s="1"/>
  <c r="E214" i="4" s="1"/>
  <c r="O213" i="4"/>
  <c r="P213" i="4" s="1"/>
  <c r="E213" i="4" s="1"/>
  <c r="O212" i="4"/>
  <c r="P212" i="4" s="1"/>
  <c r="E212" i="4" s="1"/>
  <c r="O211" i="4"/>
  <c r="P211" i="4" s="1"/>
  <c r="E211" i="4" s="1"/>
  <c r="O210" i="4"/>
  <c r="P210" i="4" s="1"/>
  <c r="E210" i="4"/>
  <c r="P209" i="4"/>
  <c r="E209" i="4" s="1"/>
  <c r="K209" i="4" s="1"/>
  <c r="O209" i="4"/>
  <c r="O208" i="4"/>
  <c r="P208" i="4" s="1"/>
  <c r="F208" i="4"/>
  <c r="E208" i="4"/>
  <c r="O207" i="4"/>
  <c r="P207" i="4" s="1"/>
  <c r="E207" i="4"/>
  <c r="O206" i="4"/>
  <c r="P206" i="4" s="1"/>
  <c r="E206" i="4" s="1"/>
  <c r="P205" i="4"/>
  <c r="O205" i="4"/>
  <c r="E205" i="4"/>
  <c r="K205" i="4" s="1"/>
  <c r="P204" i="4"/>
  <c r="E204" i="4" s="1"/>
  <c r="O204" i="4"/>
  <c r="G204" i="4"/>
  <c r="P203" i="4"/>
  <c r="E203" i="4" s="1"/>
  <c r="O203" i="4"/>
  <c r="O202" i="4"/>
  <c r="P202" i="4" s="1"/>
  <c r="F202" i="4"/>
  <c r="E202" i="4"/>
  <c r="O201" i="4"/>
  <c r="P201" i="4" s="1"/>
  <c r="E201" i="4" s="1"/>
  <c r="O200" i="4"/>
  <c r="P200" i="4" s="1"/>
  <c r="E200" i="4"/>
  <c r="O199" i="4"/>
  <c r="P199" i="4" s="1"/>
  <c r="E199" i="4" s="1"/>
  <c r="O198" i="4"/>
  <c r="P198" i="4" s="1"/>
  <c r="E198" i="4"/>
  <c r="P197" i="4"/>
  <c r="E197" i="4" s="1"/>
  <c r="K197" i="4" s="1"/>
  <c r="O197" i="4"/>
  <c r="O196" i="4"/>
  <c r="P196" i="4" s="1"/>
  <c r="K196" i="4"/>
  <c r="O195" i="4"/>
  <c r="P195" i="4" s="1"/>
  <c r="E195" i="4" s="1"/>
  <c r="O194" i="4"/>
  <c r="P194" i="4" s="1"/>
  <c r="G194" i="4"/>
  <c r="F194" i="4"/>
  <c r="E194" i="4"/>
  <c r="O193" i="4"/>
  <c r="P193" i="4" s="1"/>
  <c r="E193" i="4" s="1"/>
  <c r="O192" i="4"/>
  <c r="P192" i="4" s="1"/>
  <c r="E192" i="4"/>
  <c r="K192" i="4" s="1"/>
  <c r="O191" i="4"/>
  <c r="P191" i="4" s="1"/>
  <c r="E191" i="4" s="1"/>
  <c r="O190" i="4"/>
  <c r="P190" i="4" s="1"/>
  <c r="K190" i="4"/>
  <c r="O189" i="4"/>
  <c r="P189" i="4" s="1"/>
  <c r="E189" i="4" s="1"/>
  <c r="O188" i="4"/>
  <c r="P188" i="4" s="1"/>
  <c r="E188" i="4" s="1"/>
  <c r="O187" i="4"/>
  <c r="P187" i="4" s="1"/>
  <c r="E187" i="4" s="1"/>
  <c r="P186" i="4"/>
  <c r="E186" i="4" s="1"/>
  <c r="O186" i="4"/>
  <c r="P185" i="4"/>
  <c r="O185" i="4"/>
  <c r="K185" i="4"/>
  <c r="O184" i="4"/>
  <c r="P184" i="4" s="1"/>
  <c r="E184" i="4" s="1"/>
  <c r="P183" i="4"/>
  <c r="E183" i="4" s="1"/>
  <c r="O183" i="4"/>
  <c r="O182" i="4"/>
  <c r="P182" i="4" s="1"/>
  <c r="K182" i="4"/>
  <c r="O181" i="4"/>
  <c r="P181" i="4" s="1"/>
  <c r="E181" i="4" s="1"/>
  <c r="F181" i="4" s="1"/>
  <c r="K181" i="4"/>
  <c r="H181" i="4"/>
  <c r="G181" i="4"/>
  <c r="O180" i="4"/>
  <c r="P180" i="4" s="1"/>
  <c r="E180" i="4" s="1"/>
  <c r="O179" i="4"/>
  <c r="P179" i="4" s="1"/>
  <c r="K179" i="4"/>
  <c r="G179" i="4"/>
  <c r="F179" i="4"/>
  <c r="E179" i="4"/>
  <c r="H179" i="4" s="1"/>
  <c r="P178" i="4"/>
  <c r="E178" i="4" s="1"/>
  <c r="O178" i="4"/>
  <c r="P177" i="4"/>
  <c r="O177" i="4"/>
  <c r="G177" i="4"/>
  <c r="E177" i="4"/>
  <c r="O176" i="4"/>
  <c r="P176" i="4" s="1"/>
  <c r="E176" i="4" s="1"/>
  <c r="O175" i="4"/>
  <c r="P175" i="4" s="1"/>
  <c r="E175" i="4"/>
  <c r="P174" i="4"/>
  <c r="O174" i="4"/>
  <c r="E174" i="4"/>
  <c r="O173" i="4"/>
  <c r="P173" i="4" s="1"/>
  <c r="E173" i="4" s="1"/>
  <c r="O172" i="4"/>
  <c r="P172" i="4" s="1"/>
  <c r="E172" i="4" s="1"/>
  <c r="P171" i="4"/>
  <c r="O171" i="4"/>
  <c r="K171" i="4"/>
  <c r="O170" i="4"/>
  <c r="P170" i="4" s="1"/>
  <c r="E170" i="4" s="1"/>
  <c r="O169" i="4"/>
  <c r="P169" i="4" s="1"/>
  <c r="F169" i="4"/>
  <c r="E169" i="4"/>
  <c r="K169" i="4" s="1"/>
  <c r="O168" i="4"/>
  <c r="P168" i="4" s="1"/>
  <c r="E168" i="4" s="1"/>
  <c r="P167" i="4"/>
  <c r="O167" i="4"/>
  <c r="G167" i="4"/>
  <c r="F167" i="4"/>
  <c r="E167" i="4"/>
  <c r="O166" i="4"/>
  <c r="P166" i="4" s="1"/>
  <c r="E166" i="4" s="1"/>
  <c r="F166" i="4"/>
  <c r="P165" i="4"/>
  <c r="O165" i="4"/>
  <c r="E165" i="4"/>
  <c r="F165" i="4" s="1"/>
  <c r="P164" i="4"/>
  <c r="O164" i="4"/>
  <c r="E164" i="4"/>
  <c r="G164" i="4" s="1"/>
  <c r="O163" i="4"/>
  <c r="P163" i="4" s="1"/>
  <c r="P162" i="4"/>
  <c r="E162" i="4" s="1"/>
  <c r="O162" i="4"/>
  <c r="K162" i="4"/>
  <c r="H162" i="4"/>
  <c r="O161" i="4"/>
  <c r="P161" i="4" s="1"/>
  <c r="P160" i="4"/>
  <c r="E160" i="4" s="1"/>
  <c r="K160" i="4" s="1"/>
  <c r="O160" i="4"/>
  <c r="P159" i="4"/>
  <c r="O159" i="4"/>
  <c r="E159" i="4"/>
  <c r="O158" i="4"/>
  <c r="P158" i="4" s="1"/>
  <c r="E158" i="4" s="1"/>
  <c r="O157" i="4"/>
  <c r="P157" i="4" s="1"/>
  <c r="E157" i="4"/>
  <c r="K157" i="4" s="1"/>
  <c r="O156" i="4"/>
  <c r="P156" i="4" s="1"/>
  <c r="E156" i="4" s="1"/>
  <c r="K156" i="4"/>
  <c r="H156" i="4"/>
  <c r="G156" i="4"/>
  <c r="F156" i="4"/>
  <c r="O155" i="4"/>
  <c r="P155" i="4" s="1"/>
  <c r="O154" i="4"/>
  <c r="P154" i="4" s="1"/>
  <c r="E154" i="4" s="1"/>
  <c r="O153" i="4"/>
  <c r="P153" i="4" s="1"/>
  <c r="E153" i="4"/>
  <c r="P152" i="4"/>
  <c r="E152" i="4" s="1"/>
  <c r="O152" i="4"/>
  <c r="P151" i="4"/>
  <c r="E151" i="4" s="1"/>
  <c r="O151" i="4"/>
  <c r="G151" i="4"/>
  <c r="F151" i="4"/>
  <c r="P150" i="4"/>
  <c r="E150" i="4" s="1"/>
  <c r="O150" i="4"/>
  <c r="O149" i="4"/>
  <c r="P149" i="4" s="1"/>
  <c r="E149" i="4"/>
  <c r="O148" i="4"/>
  <c r="P148" i="4" s="1"/>
  <c r="E148" i="4" s="1"/>
  <c r="O147" i="4"/>
  <c r="P147" i="4" s="1"/>
  <c r="E147" i="4"/>
  <c r="K147" i="4" s="1"/>
  <c r="O146" i="4"/>
  <c r="P146" i="4" s="1"/>
  <c r="E146" i="4" s="1"/>
  <c r="O145" i="4"/>
  <c r="P145" i="4" s="1"/>
  <c r="E145" i="4"/>
  <c r="K145" i="4" s="1"/>
  <c r="O144" i="4"/>
  <c r="P144" i="4" s="1"/>
  <c r="E144" i="4" s="1"/>
  <c r="K144" i="4" s="1"/>
  <c r="O143" i="4"/>
  <c r="P143" i="4" s="1"/>
  <c r="P142" i="4"/>
  <c r="E142" i="4" s="1"/>
  <c r="O142" i="4"/>
  <c r="P141" i="4"/>
  <c r="O141" i="4"/>
  <c r="E141" i="4"/>
  <c r="P140" i="4"/>
  <c r="E140" i="4" s="1"/>
  <c r="O140" i="4"/>
  <c r="O139" i="4"/>
  <c r="P139" i="4" s="1"/>
  <c r="E139" i="4"/>
  <c r="O138" i="4"/>
  <c r="P138" i="4" s="1"/>
  <c r="E138" i="4" s="1"/>
  <c r="O137" i="4"/>
  <c r="P137" i="4" s="1"/>
  <c r="E137" i="4"/>
  <c r="O136" i="4"/>
  <c r="P136" i="4" s="1"/>
  <c r="E136" i="4" s="1"/>
  <c r="O135" i="4"/>
  <c r="P135" i="4" s="1"/>
  <c r="E135" i="4"/>
  <c r="K135" i="4" s="1"/>
  <c r="O134" i="4"/>
  <c r="P134" i="4" s="1"/>
  <c r="E134" i="4" s="1"/>
  <c r="K134" i="4"/>
  <c r="H134" i="4"/>
  <c r="P133" i="4"/>
  <c r="E133" i="4" s="1"/>
  <c r="O133" i="4"/>
  <c r="O132" i="4"/>
  <c r="P132" i="4" s="1"/>
  <c r="E132" i="4"/>
  <c r="O131" i="4"/>
  <c r="P131" i="4" s="1"/>
  <c r="E131" i="4" s="1"/>
  <c r="O130" i="4"/>
  <c r="P130" i="4" s="1"/>
  <c r="E130" i="4" s="1"/>
  <c r="P129" i="4"/>
  <c r="E129" i="4" s="1"/>
  <c r="G129" i="4" s="1"/>
  <c r="O129" i="4"/>
  <c r="K129" i="4"/>
  <c r="H129" i="4"/>
  <c r="O128" i="4"/>
  <c r="P128" i="4" s="1"/>
  <c r="E128" i="4" s="1"/>
  <c r="K128" i="4" s="1"/>
  <c r="G128" i="4"/>
  <c r="F128" i="4"/>
  <c r="O127" i="4"/>
  <c r="P127" i="4" s="1"/>
  <c r="E127" i="4" s="1"/>
  <c r="K127" i="4" s="1"/>
  <c r="F127" i="4"/>
  <c r="O126" i="4"/>
  <c r="P126" i="4" s="1"/>
  <c r="E126" i="4" s="1"/>
  <c r="O125" i="4"/>
  <c r="P125" i="4" s="1"/>
  <c r="E125" i="4" s="1"/>
  <c r="O124" i="4"/>
  <c r="P124" i="4" s="1"/>
  <c r="E124" i="4" s="1"/>
  <c r="H124" i="4" s="1"/>
  <c r="G124" i="4"/>
  <c r="O123" i="4"/>
  <c r="P123" i="4" s="1"/>
  <c r="E123" i="4" s="1"/>
  <c r="O122" i="4"/>
  <c r="P122" i="4" s="1"/>
  <c r="E122" i="4"/>
  <c r="F122" i="4" s="1"/>
  <c r="O121" i="4"/>
  <c r="P121" i="4" s="1"/>
  <c r="E121" i="4" s="1"/>
  <c r="P120" i="4"/>
  <c r="O120" i="4"/>
  <c r="E120" i="4"/>
  <c r="O119" i="4"/>
  <c r="P119" i="4" s="1"/>
  <c r="E119" i="4" s="1"/>
  <c r="O118" i="4"/>
  <c r="P118" i="4" s="1"/>
  <c r="E118" i="4"/>
  <c r="F118" i="4" s="1"/>
  <c r="P117" i="4"/>
  <c r="E117" i="4" s="1"/>
  <c r="O117" i="4"/>
  <c r="O116" i="4"/>
  <c r="P116" i="4" s="1"/>
  <c r="E116" i="4" s="1"/>
  <c r="K116" i="4" s="1"/>
  <c r="G116" i="4"/>
  <c r="F116" i="4"/>
  <c r="O115" i="4"/>
  <c r="P115" i="4" s="1"/>
  <c r="E115" i="4" s="1"/>
  <c r="O114" i="4"/>
  <c r="P114" i="4" s="1"/>
  <c r="E114" i="4" s="1"/>
  <c r="P113" i="4"/>
  <c r="E113" i="4" s="1"/>
  <c r="O113" i="4"/>
  <c r="O112" i="4"/>
  <c r="P112" i="4" s="1"/>
  <c r="G112" i="4"/>
  <c r="E112" i="4"/>
  <c r="K112" i="4" s="1"/>
  <c r="O111" i="4"/>
  <c r="P111" i="4" s="1"/>
  <c r="E111" i="4" s="1"/>
  <c r="O110" i="4"/>
  <c r="P110" i="4" s="1"/>
  <c r="E110" i="4" s="1"/>
  <c r="G110" i="4" s="1"/>
  <c r="K110" i="4"/>
  <c r="H110" i="4"/>
  <c r="P109" i="4"/>
  <c r="O109" i="4"/>
  <c r="E109" i="4"/>
  <c r="F109" i="4" s="1"/>
  <c r="P108" i="4"/>
  <c r="E108" i="4" s="1"/>
  <c r="F108" i="4" s="1"/>
  <c r="O108" i="4"/>
  <c r="G108" i="4"/>
  <c r="O107" i="4"/>
  <c r="P107" i="4" s="1"/>
  <c r="E107" i="4"/>
  <c r="O106" i="4"/>
  <c r="P106" i="4" s="1"/>
  <c r="E106" i="4" s="1"/>
  <c r="P105" i="4"/>
  <c r="O105" i="4"/>
  <c r="E105" i="4"/>
  <c r="O104" i="4"/>
  <c r="P104" i="4" s="1"/>
  <c r="O103" i="4"/>
  <c r="P103" i="4" s="1"/>
  <c r="E103" i="4" s="1"/>
  <c r="O102" i="4"/>
  <c r="P102" i="4" s="1"/>
  <c r="E102" i="4" s="1"/>
  <c r="K102" i="4"/>
  <c r="H102" i="4"/>
  <c r="G102" i="4"/>
  <c r="F102" i="4"/>
  <c r="P101" i="4"/>
  <c r="O101" i="4"/>
  <c r="O100" i="4"/>
  <c r="P100" i="4" s="1"/>
  <c r="E100" i="4"/>
  <c r="O99" i="4"/>
  <c r="P99" i="4" s="1"/>
  <c r="E99" i="4" s="1"/>
  <c r="P98" i="4"/>
  <c r="O98" i="4"/>
  <c r="E98" i="4"/>
  <c r="O97" i="4"/>
  <c r="P97" i="4" s="1"/>
  <c r="E97" i="4" s="1"/>
  <c r="O96" i="4"/>
  <c r="P96" i="4" s="1"/>
  <c r="E96" i="4" s="1"/>
  <c r="P95" i="4"/>
  <c r="E95" i="4" s="1"/>
  <c r="O95" i="4"/>
  <c r="O94" i="4"/>
  <c r="P94" i="4" s="1"/>
  <c r="O93" i="4"/>
  <c r="P93" i="4" s="1"/>
  <c r="E93" i="4" s="1"/>
  <c r="O92" i="4"/>
  <c r="P92" i="4" s="1"/>
  <c r="E92" i="4"/>
  <c r="P91" i="4"/>
  <c r="E91" i="4" s="1"/>
  <c r="O91" i="4"/>
  <c r="P90" i="4"/>
  <c r="O90" i="4"/>
  <c r="F90" i="4"/>
  <c r="E90" i="4"/>
  <c r="O89" i="4"/>
  <c r="P89" i="4" s="1"/>
  <c r="E89" i="4" s="1"/>
  <c r="K89" i="4"/>
  <c r="O88" i="4"/>
  <c r="P88" i="4" s="1"/>
  <c r="E88" i="4" s="1"/>
  <c r="O87" i="4"/>
  <c r="P87" i="4" s="1"/>
  <c r="E87" i="4" s="1"/>
  <c r="O86" i="4"/>
  <c r="P86" i="4" s="1"/>
  <c r="G86" i="4"/>
  <c r="E86" i="4"/>
  <c r="H86" i="4" s="1"/>
  <c r="P85" i="4"/>
  <c r="E85" i="4" s="1"/>
  <c r="O85" i="4"/>
  <c r="P84" i="4"/>
  <c r="E84" i="4" s="1"/>
  <c r="K84" i="4" s="1"/>
  <c r="O84" i="4"/>
  <c r="O83" i="4"/>
  <c r="P83" i="4" s="1"/>
  <c r="E83" i="4" s="1"/>
  <c r="P82" i="4"/>
  <c r="E82" i="4" s="1"/>
  <c r="F82" i="4" s="1"/>
  <c r="O82" i="4"/>
  <c r="G82" i="4"/>
  <c r="O81" i="4"/>
  <c r="P81" i="4" s="1"/>
  <c r="E81" i="4"/>
  <c r="O80" i="4"/>
  <c r="P80" i="4" s="1"/>
  <c r="E80" i="4" s="1"/>
  <c r="P79" i="4"/>
  <c r="O79" i="4"/>
  <c r="E79" i="4"/>
  <c r="O78" i="4"/>
  <c r="P78" i="4" s="1"/>
  <c r="E78" i="4" s="1"/>
  <c r="O77" i="4"/>
  <c r="P77" i="4" s="1"/>
  <c r="P76" i="4"/>
  <c r="O76" i="4"/>
  <c r="G76" i="4"/>
  <c r="E76" i="4"/>
  <c r="K76" i="4" s="1"/>
  <c r="O75" i="4"/>
  <c r="P75" i="4" s="1"/>
  <c r="E75" i="4"/>
  <c r="O74" i="4"/>
  <c r="P74" i="4" s="1"/>
  <c r="E74" i="4" s="1"/>
  <c r="H74" i="4" s="1"/>
  <c r="K74" i="4"/>
  <c r="P73" i="4"/>
  <c r="O73" i="4"/>
  <c r="G73" i="4"/>
  <c r="E73" i="4"/>
  <c r="O72" i="4"/>
  <c r="P72" i="4" s="1"/>
  <c r="E72" i="4" s="1"/>
  <c r="O71" i="4"/>
  <c r="P71" i="4" s="1"/>
  <c r="E71" i="4" s="1"/>
  <c r="O70" i="4"/>
  <c r="P70" i="4" s="1"/>
  <c r="E70" i="4" s="1"/>
  <c r="P69" i="4"/>
  <c r="O69" i="4"/>
  <c r="P68" i="4"/>
  <c r="E68" i="4" s="1"/>
  <c r="O68" i="4"/>
  <c r="O67" i="4"/>
  <c r="P67" i="4" s="1"/>
  <c r="E67" i="4"/>
  <c r="O66" i="4"/>
  <c r="P66" i="4" s="1"/>
  <c r="E66" i="4"/>
  <c r="F66" i="4" s="1"/>
  <c r="O65" i="4"/>
  <c r="P65" i="4" s="1"/>
  <c r="E65" i="4" s="1"/>
  <c r="F65" i="4"/>
  <c r="O64" i="4"/>
  <c r="P64" i="4" s="1"/>
  <c r="E64" i="4" s="1"/>
  <c r="O63" i="4"/>
  <c r="P63" i="4" s="1"/>
  <c r="E63" i="4" s="1"/>
  <c r="P62" i="4"/>
  <c r="E62" i="4" s="1"/>
  <c r="O62" i="4"/>
  <c r="K62" i="4"/>
  <c r="H62" i="4"/>
  <c r="P61" i="4"/>
  <c r="E61" i="4" s="1"/>
  <c r="O61" i="4"/>
  <c r="K61" i="4"/>
  <c r="H61" i="4"/>
  <c r="G61" i="4"/>
  <c r="F61" i="4"/>
  <c r="O60" i="4"/>
  <c r="P60" i="4" s="1"/>
  <c r="E60" i="4" s="1"/>
  <c r="O59" i="4"/>
  <c r="P59" i="4" s="1"/>
  <c r="E59" i="4" s="1"/>
  <c r="O58" i="4"/>
  <c r="P58" i="4" s="1"/>
  <c r="E58" i="4" s="1"/>
  <c r="O57" i="4"/>
  <c r="P57" i="4" s="1"/>
  <c r="E57" i="4" s="1"/>
  <c r="P56" i="4"/>
  <c r="O56" i="4"/>
  <c r="E56" i="4"/>
  <c r="O55" i="4"/>
  <c r="P55" i="4" s="1"/>
  <c r="E55" i="4"/>
  <c r="K55" i="4" s="1"/>
  <c r="O54" i="4"/>
  <c r="P54" i="4" s="1"/>
  <c r="E54" i="4"/>
  <c r="O53" i="4"/>
  <c r="P53" i="4" s="1"/>
  <c r="E53" i="4" s="1"/>
  <c r="O52" i="4"/>
  <c r="P52" i="4" s="1"/>
  <c r="E52" i="4"/>
  <c r="P51" i="4"/>
  <c r="E51" i="4" s="1"/>
  <c r="F51" i="4" s="1"/>
  <c r="O51" i="4"/>
  <c r="G51" i="4"/>
  <c r="P50" i="4"/>
  <c r="O50" i="4"/>
  <c r="F50" i="4"/>
  <c r="E50" i="4"/>
  <c r="K50" i="4" s="1"/>
  <c r="O49" i="4"/>
  <c r="P49" i="4" s="1"/>
  <c r="E49" i="4" s="1"/>
  <c r="P48" i="4"/>
  <c r="O48" i="4"/>
  <c r="K48" i="4"/>
  <c r="H48" i="4"/>
  <c r="G48" i="4"/>
  <c r="E48" i="4"/>
  <c r="F48" i="4" s="1"/>
  <c r="O47" i="4"/>
  <c r="P47" i="4" s="1"/>
  <c r="E47" i="4" s="1"/>
  <c r="O46" i="4"/>
  <c r="P46" i="4" s="1"/>
  <c r="E46" i="4"/>
  <c r="K46" i="4" s="1"/>
  <c r="P45" i="4"/>
  <c r="E45" i="4" s="1"/>
  <c r="O45" i="4"/>
  <c r="O44" i="4"/>
  <c r="P44" i="4" s="1"/>
  <c r="E44" i="4" s="1"/>
  <c r="O43" i="4"/>
  <c r="P43" i="4" s="1"/>
  <c r="E43" i="4"/>
  <c r="O42" i="4"/>
  <c r="P42" i="4" s="1"/>
  <c r="E42" i="4" s="1"/>
  <c r="O41" i="4"/>
  <c r="P41" i="4" s="1"/>
  <c r="E41" i="4"/>
  <c r="O40" i="4"/>
  <c r="P40" i="4" s="1"/>
  <c r="E40" i="4" s="1"/>
  <c r="O39" i="4"/>
  <c r="P39" i="4" s="1"/>
  <c r="E39" i="4" s="1"/>
  <c r="P38" i="4"/>
  <c r="E38" i="4" s="1"/>
  <c r="O38" i="4"/>
  <c r="K38" i="4"/>
  <c r="H38" i="4"/>
  <c r="P37" i="4"/>
  <c r="O37" i="4"/>
  <c r="H37" i="4"/>
  <c r="G37" i="4"/>
  <c r="F37" i="4"/>
  <c r="E37" i="4"/>
  <c r="O36" i="4"/>
  <c r="P36" i="4" s="1"/>
  <c r="E36" i="4" s="1"/>
  <c r="K36" i="4"/>
  <c r="H36" i="4"/>
  <c r="P35" i="4"/>
  <c r="E35" i="4" s="1"/>
  <c r="O35" i="4"/>
  <c r="H35" i="4"/>
  <c r="G35" i="4"/>
  <c r="F35" i="4"/>
  <c r="O34" i="4"/>
  <c r="P34" i="4" s="1"/>
  <c r="E34" i="4" s="1"/>
  <c r="P33" i="4"/>
  <c r="O33" i="4"/>
  <c r="F33" i="4"/>
  <c r="E33" i="4"/>
  <c r="G33" i="4" s="1"/>
  <c r="O32" i="4"/>
  <c r="P32" i="4" s="1"/>
  <c r="E32" i="4" s="1"/>
  <c r="O31" i="4"/>
  <c r="P31" i="4" s="1"/>
  <c r="E31" i="4" s="1"/>
  <c r="O30" i="4"/>
  <c r="P30" i="4" s="1"/>
  <c r="E30" i="4" s="1"/>
  <c r="O29" i="4"/>
  <c r="P29" i="4" s="1"/>
  <c r="E29" i="4" s="1"/>
  <c r="P28" i="4"/>
  <c r="E28" i="4" s="1"/>
  <c r="O28" i="4"/>
  <c r="G28" i="4"/>
  <c r="O27" i="4"/>
  <c r="P27" i="4" s="1"/>
  <c r="E27" i="4" s="1"/>
  <c r="O26" i="4"/>
  <c r="P26" i="4" s="1"/>
  <c r="E26" i="4" s="1"/>
  <c r="O25" i="4"/>
  <c r="P25" i="4" s="1"/>
  <c r="E25" i="4" s="1"/>
  <c r="P24" i="4"/>
  <c r="O24" i="4"/>
  <c r="K24" i="4"/>
  <c r="E24" i="4"/>
  <c r="H24" i="4" s="1"/>
  <c r="O23" i="4"/>
  <c r="P23" i="4" s="1"/>
  <c r="E23" i="4" s="1"/>
  <c r="O22" i="4"/>
  <c r="P22" i="4" s="1"/>
  <c r="E22" i="4" s="1"/>
  <c r="O21" i="4"/>
  <c r="P21" i="4" s="1"/>
  <c r="E21" i="4" s="1"/>
  <c r="P20" i="4"/>
  <c r="O20" i="4"/>
  <c r="E20" i="4"/>
  <c r="G20" i="4" s="1"/>
  <c r="O19" i="4"/>
  <c r="P19" i="4" s="1"/>
  <c r="E19" i="4" s="1"/>
  <c r="O18" i="4"/>
  <c r="P18" i="4" s="1"/>
  <c r="E18" i="4" s="1"/>
  <c r="O17" i="4"/>
  <c r="P17" i="4" s="1"/>
  <c r="E17" i="4" s="1"/>
  <c r="O16" i="4"/>
  <c r="P16" i="4" s="1"/>
  <c r="E16" i="4" s="1"/>
  <c r="P15" i="4"/>
  <c r="O15" i="4"/>
  <c r="E15" i="4"/>
  <c r="F15" i="4" s="1"/>
  <c r="O14" i="4"/>
  <c r="P14" i="4" s="1"/>
  <c r="E14" i="4" s="1"/>
  <c r="O13" i="4"/>
  <c r="P13" i="4" s="1"/>
  <c r="E13" i="4"/>
  <c r="K13" i="4" s="1"/>
  <c r="P12" i="4"/>
  <c r="E12" i="4" s="1"/>
  <c r="F12" i="4" s="1"/>
  <c r="O12" i="4"/>
  <c r="O11" i="4"/>
  <c r="P11" i="4" s="1"/>
  <c r="E11" i="4" s="1"/>
  <c r="K11" i="4"/>
  <c r="H11" i="4"/>
  <c r="G11" i="4"/>
  <c r="F11" i="4"/>
  <c r="O10" i="4"/>
  <c r="P10" i="4" s="1"/>
  <c r="E10" i="4" s="1"/>
  <c r="O9" i="4"/>
  <c r="P9" i="4" s="1"/>
  <c r="E9" i="4" s="1"/>
  <c r="O8" i="4"/>
  <c r="P8" i="4" s="1"/>
  <c r="E8" i="4" s="1"/>
  <c r="P7" i="4"/>
  <c r="E7" i="4" s="1"/>
  <c r="O7" i="4"/>
  <c r="P6" i="4"/>
  <c r="E6" i="4" s="1"/>
  <c r="O6" i="4"/>
  <c r="O5" i="4"/>
  <c r="P5" i="4" s="1"/>
  <c r="E5" i="4" s="1"/>
  <c r="L2" i="4"/>
  <c r="G10" i="4" l="1"/>
  <c r="F10" i="4"/>
  <c r="H10" i="4"/>
  <c r="K10" i="4"/>
  <c r="H187" i="4"/>
  <c r="F187" i="4"/>
  <c r="K187" i="4"/>
  <c r="G187" i="4"/>
  <c r="K17" i="4"/>
  <c r="H17" i="4"/>
  <c r="G17" i="4"/>
  <c r="F17" i="4"/>
  <c r="K58" i="4"/>
  <c r="H58" i="4"/>
  <c r="G58" i="4"/>
  <c r="F58" i="4"/>
  <c r="F88" i="4"/>
  <c r="K88" i="4"/>
  <c r="H88" i="4"/>
  <c r="G88" i="4"/>
  <c r="H131" i="4"/>
  <c r="F131" i="4"/>
  <c r="K131" i="4"/>
  <c r="G131" i="4"/>
  <c r="K195" i="4"/>
  <c r="H195" i="4"/>
  <c r="G195" i="4"/>
  <c r="F195" i="4"/>
  <c r="G261" i="4"/>
  <c r="F261" i="4"/>
  <c r="K261" i="4"/>
  <c r="H261" i="4"/>
  <c r="G68" i="4"/>
  <c r="F68" i="4"/>
  <c r="H68" i="4"/>
  <c r="K68" i="4"/>
  <c r="H40" i="4"/>
  <c r="F40" i="4"/>
  <c r="K40" i="4"/>
  <c r="G40" i="4"/>
  <c r="G214" i="4"/>
  <c r="F214" i="4"/>
  <c r="K214" i="4"/>
  <c r="H214" i="4"/>
  <c r="K18" i="4"/>
  <c r="H18" i="4"/>
  <c r="G18" i="4"/>
  <c r="F18" i="4"/>
  <c r="K25" i="4"/>
  <c r="H25" i="4"/>
  <c r="G25" i="4"/>
  <c r="F25" i="4"/>
  <c r="G59" i="4"/>
  <c r="K59" i="4"/>
  <c r="F59" i="4"/>
  <c r="H59" i="4"/>
  <c r="K63" i="4"/>
  <c r="H63" i="4"/>
  <c r="F63" i="4"/>
  <c r="G63" i="4"/>
  <c r="G70" i="4"/>
  <c r="H70" i="4"/>
  <c r="F70" i="4"/>
  <c r="K70" i="4"/>
  <c r="G138" i="4"/>
  <c r="K138" i="4"/>
  <c r="H138" i="4"/>
  <c r="F138" i="4"/>
  <c r="K172" i="4"/>
  <c r="H172" i="4"/>
  <c r="G172" i="4"/>
  <c r="F172" i="4"/>
  <c r="F189" i="4"/>
  <c r="K189" i="4"/>
  <c r="H189" i="4"/>
  <c r="G189" i="4"/>
  <c r="G5" i="4"/>
  <c r="F5" i="4"/>
  <c r="H5" i="4"/>
  <c r="K5" i="4"/>
  <c r="K19" i="4"/>
  <c r="H19" i="4"/>
  <c r="G19" i="4"/>
  <c r="F19" i="4"/>
  <c r="H26" i="4"/>
  <c r="K26" i="4"/>
  <c r="G26" i="4"/>
  <c r="F26" i="4"/>
  <c r="F42" i="4"/>
  <c r="H42" i="4"/>
  <c r="G42" i="4"/>
  <c r="K42" i="4"/>
  <c r="H60" i="4"/>
  <c r="G60" i="4"/>
  <c r="F60" i="4"/>
  <c r="K60" i="4"/>
  <c r="H64" i="4"/>
  <c r="K64" i="4"/>
  <c r="G64" i="4"/>
  <c r="F64" i="4"/>
  <c r="K71" i="4"/>
  <c r="G71" i="4"/>
  <c r="H71" i="4"/>
  <c r="F71" i="4"/>
  <c r="H119" i="4"/>
  <c r="K119" i="4"/>
  <c r="F119" i="4"/>
  <c r="G119" i="4"/>
  <c r="F266" i="4"/>
  <c r="K266" i="4"/>
  <c r="H266" i="4"/>
  <c r="G266" i="4"/>
  <c r="K39" i="4"/>
  <c r="H39" i="4"/>
  <c r="G39" i="4"/>
  <c r="F39" i="4"/>
  <c r="K136" i="4"/>
  <c r="F136" i="4"/>
  <c r="G136" i="4"/>
  <c r="H136" i="4"/>
  <c r="F275" i="4"/>
  <c r="G275" i="4"/>
  <c r="K275" i="4"/>
  <c r="H275" i="4"/>
  <c r="F27" i="4"/>
  <c r="K27" i="4"/>
  <c r="H27" i="4"/>
  <c r="G27" i="4"/>
  <c r="G34" i="4"/>
  <c r="F34" i="4"/>
  <c r="H34" i="4"/>
  <c r="K34" i="4"/>
  <c r="G72" i="4"/>
  <c r="F72" i="4"/>
  <c r="K72" i="4"/>
  <c r="H72" i="4"/>
  <c r="K96" i="4"/>
  <c r="G96" i="4"/>
  <c r="H96" i="4"/>
  <c r="F96" i="4"/>
  <c r="F146" i="4"/>
  <c r="K146" i="4"/>
  <c r="H146" i="4"/>
  <c r="G146" i="4"/>
  <c r="H270" i="4"/>
  <c r="G270" i="4"/>
  <c r="F270" i="4"/>
  <c r="K270" i="4"/>
  <c r="G80" i="4"/>
  <c r="F80" i="4"/>
  <c r="K80" i="4"/>
  <c r="H80" i="4"/>
  <c r="K212" i="4"/>
  <c r="H212" i="4"/>
  <c r="G212" i="4"/>
  <c r="F212" i="4"/>
  <c r="H342" i="4"/>
  <c r="G342" i="4"/>
  <c r="K342" i="4"/>
  <c r="F342" i="4"/>
  <c r="H32" i="4"/>
  <c r="G32" i="4"/>
  <c r="F32" i="4"/>
  <c r="K32" i="4"/>
  <c r="G93" i="4"/>
  <c r="F93" i="4"/>
  <c r="K93" i="4"/>
  <c r="H93" i="4"/>
  <c r="H231" i="4"/>
  <c r="G231" i="4"/>
  <c r="F231" i="4"/>
  <c r="K231" i="4"/>
  <c r="K6" i="4"/>
  <c r="H6" i="4"/>
  <c r="G6" i="4"/>
  <c r="F6" i="4"/>
  <c r="H97" i="4"/>
  <c r="K97" i="4"/>
  <c r="G97" i="4"/>
  <c r="F97" i="4"/>
  <c r="K158" i="4"/>
  <c r="H158" i="4"/>
  <c r="G158" i="4"/>
  <c r="F158" i="4"/>
  <c r="G106" i="4"/>
  <c r="F106" i="4"/>
  <c r="K106" i="4"/>
  <c r="H106" i="4"/>
  <c r="K306" i="4"/>
  <c r="H306" i="4"/>
  <c r="G306" i="4"/>
  <c r="F306" i="4"/>
  <c r="K31" i="4"/>
  <c r="H31" i="4"/>
  <c r="G31" i="4"/>
  <c r="F31" i="4"/>
  <c r="F16" i="4"/>
  <c r="G16" i="4"/>
  <c r="K16" i="4"/>
  <c r="H16" i="4"/>
  <c r="G53" i="4"/>
  <c r="H53" i="4"/>
  <c r="F53" i="4"/>
  <c r="K53" i="4"/>
  <c r="H49" i="4"/>
  <c r="G49" i="4"/>
  <c r="F49" i="4"/>
  <c r="K49" i="4"/>
  <c r="G114" i="4"/>
  <c r="H114" i="4"/>
  <c r="F114" i="4"/>
  <c r="K114" i="4"/>
  <c r="K7" i="4"/>
  <c r="H7" i="4"/>
  <c r="G7" i="4"/>
  <c r="F7" i="4"/>
  <c r="G21" i="4"/>
  <c r="H21" i="4"/>
  <c r="F21" i="4"/>
  <c r="K21" i="4"/>
  <c r="K115" i="4"/>
  <c r="H115" i="4"/>
  <c r="G115" i="4"/>
  <c r="F115" i="4"/>
  <c r="G148" i="4"/>
  <c r="F148" i="4"/>
  <c r="K148" i="4"/>
  <c r="H148" i="4"/>
  <c r="K228" i="4"/>
  <c r="H228" i="4"/>
  <c r="G228" i="4"/>
  <c r="F228" i="4"/>
  <c r="K206" i="4"/>
  <c r="H206" i="4"/>
  <c r="G206" i="4"/>
  <c r="F206" i="4"/>
  <c r="K87" i="4"/>
  <c r="H87" i="4"/>
  <c r="G87" i="4"/>
  <c r="F87" i="4"/>
  <c r="H78" i="4"/>
  <c r="G78" i="4"/>
  <c r="F78" i="4"/>
  <c r="K78" i="4"/>
  <c r="H184" i="4"/>
  <c r="G184" i="4"/>
  <c r="F184" i="4"/>
  <c r="K184" i="4"/>
  <c r="F264" i="4"/>
  <c r="K264" i="4"/>
  <c r="H264" i="4"/>
  <c r="G264" i="4"/>
  <c r="F22" i="4"/>
  <c r="H22" i="4"/>
  <c r="G22" i="4"/>
  <c r="K22" i="4"/>
  <c r="G273" i="4"/>
  <c r="F273" i="4"/>
  <c r="K273" i="4"/>
  <c r="H273" i="4"/>
  <c r="G47" i="4"/>
  <c r="K47" i="4"/>
  <c r="H47" i="4"/>
  <c r="F47" i="4"/>
  <c r="K201" i="4"/>
  <c r="H201" i="4"/>
  <c r="G201" i="4"/>
  <c r="F201" i="4"/>
  <c r="K57" i="4"/>
  <c r="H57" i="4"/>
  <c r="G57" i="4"/>
  <c r="F57" i="4"/>
  <c r="K44" i="4"/>
  <c r="F44" i="4"/>
  <c r="H44" i="4"/>
  <c r="G44" i="4"/>
  <c r="K287" i="4"/>
  <c r="G287" i="4"/>
  <c r="F287" i="4"/>
  <c r="H287" i="4"/>
  <c r="H8" i="4"/>
  <c r="G8" i="4"/>
  <c r="F8" i="4"/>
  <c r="K8" i="4"/>
  <c r="H14" i="4"/>
  <c r="K14" i="4"/>
  <c r="G14" i="4"/>
  <c r="F14" i="4"/>
  <c r="G29" i="4"/>
  <c r="F29" i="4"/>
  <c r="K29" i="4"/>
  <c r="H29" i="4"/>
  <c r="F199" i="4"/>
  <c r="H199" i="4"/>
  <c r="G199" i="4"/>
  <c r="K199" i="4"/>
  <c r="K236" i="4"/>
  <c r="H236" i="4"/>
  <c r="G236" i="4"/>
  <c r="F236" i="4"/>
  <c r="K253" i="4"/>
  <c r="H253" i="4"/>
  <c r="F253" i="4"/>
  <c r="G253" i="4"/>
  <c r="G9" i="4"/>
  <c r="K9" i="4"/>
  <c r="H9" i="4"/>
  <c r="F9" i="4"/>
  <c r="G23" i="4"/>
  <c r="F23" i="4"/>
  <c r="K23" i="4"/>
  <c r="H23" i="4"/>
  <c r="K30" i="4"/>
  <c r="H30" i="4"/>
  <c r="G30" i="4"/>
  <c r="F30" i="4"/>
  <c r="F99" i="4"/>
  <c r="H99" i="4"/>
  <c r="G99" i="4"/>
  <c r="K99" i="4"/>
  <c r="K176" i="4"/>
  <c r="H176" i="4"/>
  <c r="G176" i="4"/>
  <c r="F176" i="4"/>
  <c r="F211" i="4"/>
  <c r="K211" i="4"/>
  <c r="H211" i="4"/>
  <c r="G211" i="4"/>
  <c r="K56" i="4"/>
  <c r="H56" i="4"/>
  <c r="G56" i="4"/>
  <c r="F56" i="4"/>
  <c r="G81" i="4"/>
  <c r="K81" i="4"/>
  <c r="H81" i="4"/>
  <c r="F81" i="4"/>
  <c r="K175" i="4"/>
  <c r="H175" i="4"/>
  <c r="G175" i="4"/>
  <c r="F175" i="4"/>
  <c r="K100" i="4"/>
  <c r="H100" i="4"/>
  <c r="G100" i="4"/>
  <c r="G122" i="4"/>
  <c r="K139" i="4"/>
  <c r="H139" i="4"/>
  <c r="K142" i="4"/>
  <c r="H142" i="4"/>
  <c r="G142" i="4"/>
  <c r="F142" i="4"/>
  <c r="F164" i="4"/>
  <c r="G192" i="4"/>
  <c r="K204" i="4"/>
  <c r="H204" i="4"/>
  <c r="G213" i="4"/>
  <c r="F213" i="4"/>
  <c r="K213" i="4"/>
  <c r="H213" i="4"/>
  <c r="G271" i="4"/>
  <c r="H271" i="4"/>
  <c r="F271" i="4"/>
  <c r="K271" i="4"/>
  <c r="G296" i="4"/>
  <c r="F296" i="4"/>
  <c r="K296" i="4"/>
  <c r="H296" i="4"/>
  <c r="F304" i="4"/>
  <c r="K377" i="4"/>
  <c r="H377" i="4"/>
  <c r="G377" i="4"/>
  <c r="F377" i="4"/>
  <c r="H424" i="4"/>
  <c r="G424" i="4"/>
  <c r="H150" i="4"/>
  <c r="G150" i="4"/>
  <c r="F150" i="4"/>
  <c r="G13" i="4"/>
  <c r="H20" i="4"/>
  <c r="K43" i="4"/>
  <c r="H43" i="4"/>
  <c r="G43" i="4"/>
  <c r="F43" i="4"/>
  <c r="F46" i="4"/>
  <c r="H51" i="4"/>
  <c r="G62" i="4"/>
  <c r="F62" i="4"/>
  <c r="G66" i="4"/>
  <c r="K79" i="4"/>
  <c r="G79" i="4"/>
  <c r="H82" i="4"/>
  <c r="K85" i="4"/>
  <c r="H85" i="4"/>
  <c r="G85" i="4"/>
  <c r="F85" i="4"/>
  <c r="F100" i="4"/>
  <c r="K105" i="4"/>
  <c r="H105" i="4"/>
  <c r="H108" i="4"/>
  <c r="K111" i="4"/>
  <c r="H111" i="4"/>
  <c r="G111" i="4"/>
  <c r="F111" i="4"/>
  <c r="H122" i="4"/>
  <c r="G127" i="4"/>
  <c r="G134" i="4"/>
  <c r="F134" i="4"/>
  <c r="F139" i="4"/>
  <c r="H160" i="4"/>
  <c r="K188" i="4"/>
  <c r="H188" i="4"/>
  <c r="G188" i="4"/>
  <c r="F188" i="4"/>
  <c r="H192" i="4"/>
  <c r="H197" i="4"/>
  <c r="H209" i="4"/>
  <c r="F223" i="4"/>
  <c r="K232" i="4"/>
  <c r="H232" i="4"/>
  <c r="G232" i="4"/>
  <c r="F232" i="4"/>
  <c r="K248" i="4"/>
  <c r="H248" i="4"/>
  <c r="G248" i="4"/>
  <c r="G262" i="4"/>
  <c r="F262" i="4"/>
  <c r="K262" i="4"/>
  <c r="G304" i="4"/>
  <c r="K382" i="4"/>
  <c r="H382" i="4"/>
  <c r="G382" i="4"/>
  <c r="F382" i="4"/>
  <c r="F424" i="4"/>
  <c r="K429" i="4"/>
  <c r="H429" i="4"/>
  <c r="G429" i="4"/>
  <c r="F429" i="4"/>
  <c r="G437" i="4"/>
  <c r="F437" i="4"/>
  <c r="K437" i="4"/>
  <c r="H437" i="4"/>
  <c r="K200" i="4"/>
  <c r="H200" i="4"/>
  <c r="G200" i="4"/>
  <c r="K92" i="4"/>
  <c r="H92" i="4"/>
  <c r="G92" i="4"/>
  <c r="G126" i="4"/>
  <c r="K126" i="4"/>
  <c r="H126" i="4"/>
  <c r="F126" i="4"/>
  <c r="K164" i="4"/>
  <c r="H164" i="4"/>
  <c r="F200" i="4"/>
  <c r="H244" i="4"/>
  <c r="G244" i="4"/>
  <c r="F244" i="4"/>
  <c r="G15" i="4"/>
  <c r="H75" i="4"/>
  <c r="K75" i="4"/>
  <c r="G75" i="4"/>
  <c r="F75" i="4"/>
  <c r="H13" i="4"/>
  <c r="K20" i="4"/>
  <c r="G46" i="4"/>
  <c r="K51" i="4"/>
  <c r="F54" i="4"/>
  <c r="K54" i="4"/>
  <c r="H54" i="4"/>
  <c r="G54" i="4"/>
  <c r="H66" i="4"/>
  <c r="F79" i="4"/>
  <c r="K82" i="4"/>
  <c r="H89" i="4"/>
  <c r="G89" i="4"/>
  <c r="F89" i="4"/>
  <c r="F105" i="4"/>
  <c r="K108" i="4"/>
  <c r="K122" i="4"/>
  <c r="H127" i="4"/>
  <c r="K130" i="4"/>
  <c r="H130" i="4"/>
  <c r="G130" i="4"/>
  <c r="F130" i="4"/>
  <c r="G139" i="4"/>
  <c r="H144" i="4"/>
  <c r="K168" i="4"/>
  <c r="H168" i="4"/>
  <c r="G168" i="4"/>
  <c r="F168" i="4"/>
  <c r="K177" i="4"/>
  <c r="H177" i="4"/>
  <c r="F180" i="4"/>
  <c r="K180" i="4"/>
  <c r="H180" i="4"/>
  <c r="G180" i="4"/>
  <c r="H219" i="4"/>
  <c r="G219" i="4"/>
  <c r="F219" i="4"/>
  <c r="K219" i="4"/>
  <c r="G223" i="4"/>
  <c r="H237" i="4"/>
  <c r="K249" i="4"/>
  <c r="H249" i="4"/>
  <c r="G249" i="4"/>
  <c r="F249" i="4"/>
  <c r="K267" i="4"/>
  <c r="H267" i="4"/>
  <c r="G267" i="4"/>
  <c r="H276" i="4"/>
  <c r="K276" i="4"/>
  <c r="G276" i="4"/>
  <c r="F276" i="4"/>
  <c r="K281" i="4"/>
  <c r="H281" i="4"/>
  <c r="H304" i="4"/>
  <c r="H337" i="4"/>
  <c r="G337" i="4"/>
  <c r="F337" i="4"/>
  <c r="K337" i="4"/>
  <c r="K383" i="4"/>
  <c r="H383" i="4"/>
  <c r="F383" i="4"/>
  <c r="G397" i="4"/>
  <c r="F397" i="4"/>
  <c r="H397" i="4"/>
  <c r="K397" i="4"/>
  <c r="K401" i="4"/>
  <c r="H401" i="4"/>
  <c r="G401" i="4"/>
  <c r="F401" i="4"/>
  <c r="K424" i="4"/>
  <c r="G103" i="4"/>
  <c r="K103" i="4"/>
  <c r="H103" i="4"/>
  <c r="F103" i="4"/>
  <c r="G284" i="4"/>
  <c r="F284" i="4"/>
  <c r="K284" i="4"/>
  <c r="H284" i="4"/>
  <c r="K118" i="4"/>
  <c r="H118" i="4"/>
  <c r="G118" i="4"/>
  <c r="F192" i="4"/>
  <c r="K222" i="4"/>
  <c r="H222" i="4"/>
  <c r="G222" i="4"/>
  <c r="F222" i="4"/>
  <c r="H46" i="4"/>
  <c r="K66" i="4"/>
  <c r="K73" i="4"/>
  <c r="H73" i="4"/>
  <c r="F73" i="4"/>
  <c r="F76" i="4"/>
  <c r="H79" i="4"/>
  <c r="F86" i="4"/>
  <c r="K90" i="4"/>
  <c r="H90" i="4"/>
  <c r="G105" i="4"/>
  <c r="F112" i="4"/>
  <c r="F177" i="4"/>
  <c r="F193" i="4"/>
  <c r="K193" i="4"/>
  <c r="H193" i="4"/>
  <c r="G193" i="4"/>
  <c r="G202" i="4"/>
  <c r="K202" i="4"/>
  <c r="H215" i="4"/>
  <c r="G215" i="4"/>
  <c r="F215" i="4"/>
  <c r="H223" i="4"/>
  <c r="F267" i="4"/>
  <c r="H282" i="4"/>
  <c r="G282" i="4"/>
  <c r="F282" i="4"/>
  <c r="K319" i="4"/>
  <c r="H319" i="4"/>
  <c r="G319" i="4"/>
  <c r="F319" i="4"/>
  <c r="G333" i="4"/>
  <c r="F333" i="4"/>
  <c r="H333" i="4"/>
  <c r="K333" i="4"/>
  <c r="G383" i="4"/>
  <c r="F415" i="4"/>
  <c r="H415" i="4"/>
  <c r="G415" i="4"/>
  <c r="H107" i="4"/>
  <c r="K107" i="4"/>
  <c r="G107" i="4"/>
  <c r="F107" i="4"/>
  <c r="H183" i="4"/>
  <c r="K183" i="4"/>
  <c r="G183" i="4"/>
  <c r="F183" i="4"/>
  <c r="F235" i="4"/>
  <c r="K235" i="4"/>
  <c r="H235" i="4"/>
  <c r="G235" i="4"/>
  <c r="K41" i="4"/>
  <c r="H41" i="4"/>
  <c r="G41" i="4"/>
  <c r="K98" i="4"/>
  <c r="H98" i="4"/>
  <c r="K120" i="4"/>
  <c r="H120" i="4"/>
  <c r="G123" i="4"/>
  <c r="F123" i="4"/>
  <c r="K123" i="4"/>
  <c r="H123" i="4"/>
  <c r="F144" i="4"/>
  <c r="G144" i="4"/>
  <c r="K152" i="4"/>
  <c r="H152" i="4"/>
  <c r="G152" i="4"/>
  <c r="F152" i="4"/>
  <c r="G160" i="4"/>
  <c r="F160" i="4"/>
  <c r="F197" i="4"/>
  <c r="G197" i="4"/>
  <c r="F209" i="4"/>
  <c r="G209" i="4"/>
  <c r="K229" i="4"/>
  <c r="H229" i="4"/>
  <c r="G229" i="4"/>
  <c r="F233" i="4"/>
  <c r="K233" i="4"/>
  <c r="H233" i="4"/>
  <c r="G233" i="4"/>
  <c r="G237" i="4"/>
  <c r="F237" i="4"/>
  <c r="G250" i="4"/>
  <c r="F250" i="4"/>
  <c r="K250" i="4"/>
  <c r="H250" i="4"/>
  <c r="G277" i="4"/>
  <c r="F277" i="4"/>
  <c r="K277" i="4"/>
  <c r="H277" i="4"/>
  <c r="K282" i="4"/>
  <c r="H341" i="4"/>
  <c r="K341" i="4"/>
  <c r="F341" i="4"/>
  <c r="K374" i="4"/>
  <c r="F374" i="4"/>
  <c r="G374" i="4"/>
  <c r="F125" i="4"/>
  <c r="K125" i="4"/>
  <c r="F20" i="4"/>
  <c r="H33" i="4"/>
  <c r="F41" i="4"/>
  <c r="H52" i="4"/>
  <c r="K52" i="4"/>
  <c r="G52" i="4"/>
  <c r="F55" i="4"/>
  <c r="K67" i="4"/>
  <c r="H67" i="4"/>
  <c r="G67" i="4"/>
  <c r="F67" i="4"/>
  <c r="H76" i="4"/>
  <c r="K83" i="4"/>
  <c r="H83" i="4"/>
  <c r="G83" i="4"/>
  <c r="F83" i="4"/>
  <c r="K86" i="4"/>
  <c r="G90" i="4"/>
  <c r="F98" i="4"/>
  <c r="H112" i="4"/>
  <c r="F120" i="4"/>
  <c r="K140" i="4"/>
  <c r="H140" i="4"/>
  <c r="G140" i="4"/>
  <c r="F140" i="4"/>
  <c r="H153" i="4"/>
  <c r="G153" i="4"/>
  <c r="F153" i="4"/>
  <c r="G169" i="4"/>
  <c r="K173" i="4"/>
  <c r="H173" i="4"/>
  <c r="G173" i="4"/>
  <c r="F173" i="4"/>
  <c r="K198" i="4"/>
  <c r="H198" i="4"/>
  <c r="G198" i="4"/>
  <c r="F198" i="4"/>
  <c r="H202" i="4"/>
  <c r="K210" i="4"/>
  <c r="H210" i="4"/>
  <c r="G210" i="4"/>
  <c r="F210" i="4"/>
  <c r="K224" i="4"/>
  <c r="H224" i="4"/>
  <c r="G224" i="4"/>
  <c r="F224" i="4"/>
  <c r="F229" i="4"/>
  <c r="G238" i="4"/>
  <c r="F238" i="4"/>
  <c r="K238" i="4"/>
  <c r="H238" i="4"/>
  <c r="K251" i="4"/>
  <c r="H251" i="4"/>
  <c r="G251" i="4"/>
  <c r="F268" i="4"/>
  <c r="K268" i="4"/>
  <c r="H268" i="4"/>
  <c r="G268" i="4"/>
  <c r="F278" i="4"/>
  <c r="K278" i="4"/>
  <c r="H278" i="4"/>
  <c r="F328" i="4"/>
  <c r="H117" i="4"/>
  <c r="G117" i="4"/>
  <c r="F117" i="4"/>
  <c r="K45" i="4"/>
  <c r="H45" i="4"/>
  <c r="G45" i="4"/>
  <c r="F45" i="4"/>
  <c r="H300" i="4"/>
  <c r="G300" i="4"/>
  <c r="K300" i="4"/>
  <c r="F300" i="4"/>
  <c r="G12" i="4"/>
  <c r="K33" i="4"/>
  <c r="G38" i="4"/>
  <c r="F38" i="4"/>
  <c r="F52" i="4"/>
  <c r="G55" i="4"/>
  <c r="F84" i="4"/>
  <c r="G98" i="4"/>
  <c r="H116" i="4"/>
  <c r="G120" i="4"/>
  <c r="K141" i="4"/>
  <c r="H141" i="4"/>
  <c r="G149" i="4"/>
  <c r="K149" i="4"/>
  <c r="H149" i="4"/>
  <c r="F149" i="4"/>
  <c r="K153" i="4"/>
  <c r="H169" i="4"/>
  <c r="G174" i="4"/>
  <c r="K174" i="4"/>
  <c r="H174" i="4"/>
  <c r="K216" i="4"/>
  <c r="H216" i="4"/>
  <c r="G216" i="4"/>
  <c r="F216" i="4"/>
  <c r="F234" i="4"/>
  <c r="F251" i="4"/>
  <c r="H255" i="4"/>
  <c r="G255" i="4"/>
  <c r="F255" i="4"/>
  <c r="K255" i="4"/>
  <c r="F259" i="4"/>
  <c r="K259" i="4"/>
  <c r="G278" i="4"/>
  <c r="K321" i="4"/>
  <c r="H321" i="4"/>
  <c r="G321" i="4"/>
  <c r="F321" i="4"/>
  <c r="G328" i="4"/>
  <c r="K91" i="4"/>
  <c r="G91" i="4"/>
  <c r="F91" i="4"/>
  <c r="F133" i="4"/>
  <c r="K133" i="4"/>
  <c r="H133" i="4"/>
  <c r="G133" i="4"/>
  <c r="H12" i="4"/>
  <c r="F24" i="4"/>
  <c r="H55" i="4"/>
  <c r="F74" i="4"/>
  <c r="G84" i="4"/>
  <c r="K124" i="4"/>
  <c r="F124" i="4"/>
  <c r="H132" i="4"/>
  <c r="G132" i="4"/>
  <c r="F132" i="4"/>
  <c r="K132" i="4"/>
  <c r="K137" i="4"/>
  <c r="H137" i="4"/>
  <c r="G137" i="4"/>
  <c r="F141" i="4"/>
  <c r="F174" i="4"/>
  <c r="K186" i="4"/>
  <c r="H186" i="4"/>
  <c r="G186" i="4"/>
  <c r="F186" i="4"/>
  <c r="H207" i="4"/>
  <c r="G207" i="4"/>
  <c r="F207" i="4"/>
  <c r="G234" i="4"/>
  <c r="H239" i="4"/>
  <c r="G239" i="4"/>
  <c r="F239" i="4"/>
  <c r="K256" i="4"/>
  <c r="H256" i="4"/>
  <c r="K260" i="4"/>
  <c r="H260" i="4"/>
  <c r="G260" i="4"/>
  <c r="F260" i="4"/>
  <c r="K269" i="4"/>
  <c r="H269" i="4"/>
  <c r="G269" i="4"/>
  <c r="F269" i="4"/>
  <c r="K274" i="4"/>
  <c r="H274" i="4"/>
  <c r="G274" i="4"/>
  <c r="F274" i="4"/>
  <c r="K311" i="4"/>
  <c r="H311" i="4"/>
  <c r="K328" i="4"/>
  <c r="K15" i="4"/>
  <c r="H15" i="4"/>
  <c r="K280" i="4"/>
  <c r="H280" i="4"/>
  <c r="G280" i="4"/>
  <c r="F280" i="4"/>
  <c r="F92" i="4"/>
  <c r="K12" i="4"/>
  <c r="G24" i="4"/>
  <c r="F28" i="4"/>
  <c r="K28" i="4"/>
  <c r="H28" i="4"/>
  <c r="G36" i="4"/>
  <c r="F36" i="4"/>
  <c r="G50" i="4"/>
  <c r="G74" i="4"/>
  <c r="H84" i="4"/>
  <c r="H91" i="4"/>
  <c r="K95" i="4"/>
  <c r="H95" i="4"/>
  <c r="G95" i="4"/>
  <c r="F95" i="4"/>
  <c r="F110" i="4"/>
  <c r="K113" i="4"/>
  <c r="H113" i="4"/>
  <c r="G113" i="4"/>
  <c r="F113" i="4"/>
  <c r="K117" i="4"/>
  <c r="G125" i="4"/>
  <c r="F129" i="4"/>
  <c r="F137" i="4"/>
  <c r="G141" i="4"/>
  <c r="K150" i="4"/>
  <c r="H154" i="4"/>
  <c r="K154" i="4"/>
  <c r="G154" i="4"/>
  <c r="F154" i="4"/>
  <c r="K166" i="4"/>
  <c r="H166" i="4"/>
  <c r="G166" i="4"/>
  <c r="G178" i="4"/>
  <c r="F178" i="4"/>
  <c r="K178" i="4"/>
  <c r="H178" i="4"/>
  <c r="K203" i="4"/>
  <c r="H203" i="4"/>
  <c r="G203" i="4"/>
  <c r="F203" i="4"/>
  <c r="K207" i="4"/>
  <c r="K217" i="4"/>
  <c r="H217" i="4"/>
  <c r="G217" i="4"/>
  <c r="F217" i="4"/>
  <c r="K230" i="4"/>
  <c r="H230" i="4"/>
  <c r="G230" i="4"/>
  <c r="F230" i="4"/>
  <c r="H234" i="4"/>
  <c r="F240" i="4"/>
  <c r="G247" i="4"/>
  <c r="K252" i="4"/>
  <c r="H252" i="4"/>
  <c r="G252" i="4"/>
  <c r="F252" i="4"/>
  <c r="F256" i="4"/>
  <c r="G290" i="4"/>
  <c r="F311" i="4"/>
  <c r="G226" i="4"/>
  <c r="F226" i="4"/>
  <c r="K226" i="4"/>
  <c r="H226" i="4"/>
  <c r="K65" i="4"/>
  <c r="H65" i="4"/>
  <c r="G65" i="4"/>
  <c r="F257" i="4"/>
  <c r="K257" i="4"/>
  <c r="H257" i="4"/>
  <c r="G257" i="4"/>
  <c r="G391" i="4"/>
  <c r="F391" i="4"/>
  <c r="H391" i="4"/>
  <c r="K391" i="4"/>
  <c r="F13" i="4"/>
  <c r="H50" i="4"/>
  <c r="F121" i="4"/>
  <c r="H121" i="4"/>
  <c r="G121" i="4"/>
  <c r="K121" i="4"/>
  <c r="H125" i="4"/>
  <c r="K167" i="4"/>
  <c r="H167" i="4"/>
  <c r="G170" i="4"/>
  <c r="H170" i="4"/>
  <c r="F170" i="4"/>
  <c r="K170" i="4"/>
  <c r="H191" i="4"/>
  <c r="K191" i="4"/>
  <c r="G191" i="4"/>
  <c r="F191" i="4"/>
  <c r="F204" i="4"/>
  <c r="K218" i="4"/>
  <c r="H218" i="4"/>
  <c r="G240" i="4"/>
  <c r="H247" i="4"/>
  <c r="G256" i="4"/>
  <c r="H279" i="4"/>
  <c r="G279" i="4"/>
  <c r="F279" i="4"/>
  <c r="K279" i="4"/>
  <c r="H290" i="4"/>
  <c r="G307" i="4"/>
  <c r="F307" i="4"/>
  <c r="K307" i="4"/>
  <c r="H307" i="4"/>
  <c r="G311" i="4"/>
  <c r="K317" i="4"/>
  <c r="H317" i="4"/>
  <c r="K159" i="4"/>
  <c r="H159" i="4"/>
  <c r="K254" i="4"/>
  <c r="H254" i="4"/>
  <c r="G254" i="4"/>
  <c r="K265" i="4"/>
  <c r="H265" i="4"/>
  <c r="G265" i="4"/>
  <c r="F265" i="4"/>
  <c r="H288" i="4"/>
  <c r="K288" i="4"/>
  <c r="G288" i="4"/>
  <c r="K301" i="4"/>
  <c r="H301" i="4"/>
  <c r="H312" i="4"/>
  <c r="G312" i="4"/>
  <c r="K312" i="4"/>
  <c r="F312" i="4"/>
  <c r="H324" i="4"/>
  <c r="G324" i="4"/>
  <c r="K406" i="4"/>
  <c r="F406" i="4"/>
  <c r="H406" i="4"/>
  <c r="G406" i="4"/>
  <c r="K416" i="4"/>
  <c r="G416" i="4"/>
  <c r="H416" i="4"/>
  <c r="G109" i="4"/>
  <c r="F135" i="4"/>
  <c r="F147" i="4"/>
  <c r="K151" i="4"/>
  <c r="H151" i="4"/>
  <c r="F159" i="4"/>
  <c r="G165" i="4"/>
  <c r="F205" i="4"/>
  <c r="H243" i="4"/>
  <c r="G243" i="4"/>
  <c r="F243" i="4"/>
  <c r="K243" i="4"/>
  <c r="F254" i="4"/>
  <c r="F288" i="4"/>
  <c r="K298" i="4"/>
  <c r="H298" i="4"/>
  <c r="G298" i="4"/>
  <c r="F298" i="4"/>
  <c r="G308" i="4"/>
  <c r="F308" i="4"/>
  <c r="K329" i="4"/>
  <c r="H329" i="4"/>
  <c r="G329" i="4"/>
  <c r="F329" i="4"/>
  <c r="G361" i="4"/>
  <c r="F361" i="4"/>
  <c r="H361" i="4"/>
  <c r="K361" i="4"/>
  <c r="F416" i="4"/>
  <c r="H109" i="4"/>
  <c r="G135" i="4"/>
  <c r="F145" i="4"/>
  <c r="G147" i="4"/>
  <c r="F157" i="4"/>
  <c r="G159" i="4"/>
  <c r="H165" i="4"/>
  <c r="G205" i="4"/>
  <c r="K208" i="4"/>
  <c r="H208" i="4"/>
  <c r="K221" i="4"/>
  <c r="F227" i="4"/>
  <c r="F292" i="4"/>
  <c r="K299" i="4"/>
  <c r="H299" i="4"/>
  <c r="H325" i="4"/>
  <c r="G325" i="4"/>
  <c r="K325" i="4"/>
  <c r="F362" i="4"/>
  <c r="K362" i="4"/>
  <c r="H362" i="4"/>
  <c r="G362" i="4"/>
  <c r="K109" i="4"/>
  <c r="H135" i="4"/>
  <c r="G145" i="4"/>
  <c r="H147" i="4"/>
  <c r="G157" i="4"/>
  <c r="K165" i="4"/>
  <c r="H205" i="4"/>
  <c r="G227" i="4"/>
  <c r="K241" i="4"/>
  <c r="H241" i="4"/>
  <c r="G241" i="4"/>
  <c r="F241" i="4"/>
  <c r="H263" i="4"/>
  <c r="G263" i="4"/>
  <c r="F263" i="4"/>
  <c r="K272" i="4"/>
  <c r="H272" i="4"/>
  <c r="G292" i="4"/>
  <c r="G295" i="4"/>
  <c r="F295" i="4"/>
  <c r="K295" i="4"/>
  <c r="H295" i="4"/>
  <c r="K331" i="4"/>
  <c r="H331" i="4"/>
  <c r="G331" i="4"/>
  <c r="F331" i="4"/>
  <c r="F335" i="4"/>
  <c r="H335" i="4"/>
  <c r="G335" i="4"/>
  <c r="K365" i="4"/>
  <c r="H365" i="4"/>
  <c r="K370" i="4"/>
  <c r="H370" i="4"/>
  <c r="G370" i="4"/>
  <c r="F370" i="4"/>
  <c r="G385" i="4"/>
  <c r="F385" i="4"/>
  <c r="H385" i="4"/>
  <c r="K385" i="4"/>
  <c r="H128" i="4"/>
  <c r="H145" i="4"/>
  <c r="H157" i="4"/>
  <c r="G162" i="4"/>
  <c r="F162" i="4"/>
  <c r="G208" i="4"/>
  <c r="H227" i="4"/>
  <c r="K263" i="4"/>
  <c r="F272" i="4"/>
  <c r="H283" i="4"/>
  <c r="H292" i="4"/>
  <c r="G299" i="4"/>
  <c r="K309" i="4"/>
  <c r="H309" i="4"/>
  <c r="K314" i="4"/>
  <c r="H314" i="4"/>
  <c r="G272" i="4"/>
  <c r="K283" i="4"/>
  <c r="H345" i="4"/>
  <c r="G345" i="4"/>
  <c r="F345" i="4"/>
  <c r="K395" i="4"/>
  <c r="H395" i="4"/>
  <c r="F395" i="4"/>
  <c r="G395" i="4"/>
  <c r="G403" i="4"/>
  <c r="F403" i="4"/>
  <c r="H418" i="4"/>
  <c r="G418" i="4"/>
  <c r="K418" i="4"/>
  <c r="F418" i="4"/>
  <c r="K194" i="4"/>
  <c r="H194" i="4"/>
  <c r="F258" i="4"/>
  <c r="K289" i="4"/>
  <c r="H289" i="4"/>
  <c r="K310" i="4"/>
  <c r="H310" i="4"/>
  <c r="G310" i="4"/>
  <c r="F310" i="4"/>
  <c r="F315" i="4"/>
  <c r="K315" i="4"/>
  <c r="H315" i="4"/>
  <c r="G332" i="4"/>
  <c r="K332" i="4"/>
  <c r="H332" i="4"/>
  <c r="K346" i="4"/>
  <c r="H346" i="4"/>
  <c r="G346" i="4"/>
  <c r="F346" i="4"/>
  <c r="K353" i="4"/>
  <c r="H353" i="4"/>
  <c r="G353" i="4"/>
  <c r="F353" i="4"/>
  <c r="G413" i="4"/>
  <c r="F413" i="4"/>
  <c r="H413" i="4"/>
  <c r="K413" i="4"/>
  <c r="K336" i="4"/>
  <c r="G336" i="4"/>
  <c r="F343" i="4"/>
  <c r="K343" i="4"/>
  <c r="H343" i="4"/>
  <c r="H354" i="4"/>
  <c r="G354" i="4"/>
  <c r="K354" i="4"/>
  <c r="F354" i="4"/>
  <c r="H366" i="4"/>
  <c r="G366" i="4"/>
  <c r="K366" i="4"/>
  <c r="F366" i="4"/>
  <c r="K371" i="4"/>
  <c r="H371" i="4"/>
  <c r="F371" i="4"/>
  <c r="F336" i="4"/>
  <c r="G343" i="4"/>
  <c r="K347" i="4"/>
  <c r="H347" i="4"/>
  <c r="F347" i="4"/>
  <c r="G355" i="4"/>
  <c r="F355" i="4"/>
  <c r="G371" i="4"/>
  <c r="G379" i="4"/>
  <c r="F379" i="4"/>
  <c r="K379" i="4"/>
  <c r="H379" i="4"/>
  <c r="H421" i="4"/>
  <c r="F421" i="4"/>
  <c r="G425" i="4"/>
  <c r="F425" i="4"/>
  <c r="H425" i="4"/>
  <c r="K425" i="4"/>
  <c r="H336" i="4"/>
  <c r="G348" i="4"/>
  <c r="K348" i="4"/>
  <c r="H348" i="4"/>
  <c r="F348" i="4"/>
  <c r="H355" i="4"/>
  <c r="G367" i="4"/>
  <c r="F367" i="4"/>
  <c r="K367" i="4"/>
  <c r="H367" i="4"/>
  <c r="H412" i="4"/>
  <c r="G412" i="4"/>
  <c r="K417" i="4"/>
  <c r="H417" i="4"/>
  <c r="G417" i="4"/>
  <c r="F417" i="4"/>
  <c r="H430" i="4"/>
  <c r="G430" i="4"/>
  <c r="K430" i="4"/>
  <c r="G320" i="4"/>
  <c r="F320" i="4"/>
  <c r="K320" i="4"/>
  <c r="F326" i="4"/>
  <c r="K326" i="4"/>
  <c r="G326" i="4"/>
  <c r="K355" i="4"/>
  <c r="K389" i="4"/>
  <c r="H389" i="4"/>
  <c r="G389" i="4"/>
  <c r="K293" i="4"/>
  <c r="H293" i="4"/>
  <c r="G293" i="4"/>
  <c r="K305" i="4"/>
  <c r="H305" i="4"/>
  <c r="G305" i="4"/>
  <c r="K318" i="4"/>
  <c r="H318" i="4"/>
  <c r="G318" i="4"/>
  <c r="H360" i="4"/>
  <c r="G360" i="4"/>
  <c r="H372" i="4"/>
  <c r="G372" i="4"/>
  <c r="K372" i="4"/>
  <c r="F372" i="4"/>
  <c r="F389" i="4"/>
  <c r="K291" i="4"/>
  <c r="H291" i="4"/>
  <c r="F293" i="4"/>
  <c r="K303" i="4"/>
  <c r="H303" i="4"/>
  <c r="F305" i="4"/>
  <c r="K316" i="4"/>
  <c r="H316" i="4"/>
  <c r="F318" i="4"/>
  <c r="F360" i="4"/>
  <c r="F368" i="4"/>
  <c r="G368" i="4"/>
  <c r="F291" i="4"/>
  <c r="F303" i="4"/>
  <c r="F316" i="4"/>
  <c r="G349" i="4"/>
  <c r="F349" i="4"/>
  <c r="H349" i="4"/>
  <c r="K349" i="4"/>
  <c r="K360" i="4"/>
  <c r="G373" i="4"/>
  <c r="F373" i="4"/>
  <c r="H373" i="4"/>
  <c r="K373" i="4"/>
  <c r="G419" i="4"/>
  <c r="F419" i="4"/>
  <c r="K419" i="4"/>
  <c r="H419" i="4"/>
  <c r="F427" i="4"/>
  <c r="G427" i="4"/>
  <c r="G291" i="4"/>
  <c r="G303" i="4"/>
  <c r="G316" i="4"/>
  <c r="F327" i="4"/>
  <c r="H327" i="4"/>
  <c r="G327" i="4"/>
  <c r="H357" i="4"/>
  <c r="G357" i="4"/>
  <c r="F357" i="4"/>
  <c r="H390" i="4"/>
  <c r="G390" i="4"/>
  <c r="K390" i="4"/>
  <c r="F390" i="4"/>
  <c r="K394" i="4"/>
  <c r="G394" i="4"/>
  <c r="F394" i="4"/>
  <c r="K428" i="4"/>
  <c r="G428" i="4"/>
  <c r="H428" i="4"/>
  <c r="F428" i="4"/>
  <c r="H358" i="4"/>
  <c r="F380" i="4"/>
  <c r="G380" i="4"/>
  <c r="K386" i="4"/>
  <c r="F386" i="4"/>
  <c r="K407" i="4"/>
  <c r="H407" i="4"/>
  <c r="F407" i="4"/>
  <c r="G431" i="4"/>
  <c r="F431" i="4"/>
  <c r="F392" i="4"/>
  <c r="G392" i="4"/>
  <c r="K398" i="4"/>
  <c r="F398" i="4"/>
  <c r="G407" i="4"/>
  <c r="H422" i="4"/>
  <c r="H431" i="4"/>
  <c r="H356" i="4"/>
  <c r="H384" i="4"/>
  <c r="G384" i="4"/>
  <c r="F404" i="4"/>
  <c r="G404" i="4"/>
  <c r="K431" i="4"/>
  <c r="K434" i="4"/>
  <c r="H434" i="4"/>
  <c r="G434" i="4"/>
  <c r="K359" i="4"/>
  <c r="H359" i="4"/>
  <c r="G364" i="4"/>
  <c r="K381" i="4"/>
  <c r="F384" i="4"/>
  <c r="K387" i="4"/>
  <c r="H396" i="4"/>
  <c r="G396" i="4"/>
  <c r="K411" i="4"/>
  <c r="H411" i="4"/>
  <c r="F411" i="4"/>
  <c r="F356" i="4"/>
  <c r="G356" i="4"/>
  <c r="K376" i="4"/>
  <c r="G376" i="4"/>
  <c r="H378" i="4"/>
  <c r="G378" i="4"/>
  <c r="K378" i="4"/>
  <c r="K384" i="4"/>
  <c r="F396" i="4"/>
  <c r="H408" i="4"/>
  <c r="G408" i="4"/>
  <c r="G411" i="4"/>
  <c r="K423" i="4"/>
  <c r="H423" i="4"/>
  <c r="F423" i="4"/>
  <c r="G359" i="4"/>
  <c r="F376" i="4"/>
  <c r="K388" i="4"/>
  <c r="G388" i="4"/>
  <c r="K396" i="4"/>
  <c r="K405" i="4"/>
  <c r="F408" i="4"/>
  <c r="K414" i="4"/>
  <c r="F414" i="4"/>
  <c r="G423" i="4"/>
  <c r="K435" i="4"/>
  <c r="H435" i="4"/>
  <c r="F435" i="4"/>
  <c r="F344" i="4"/>
  <c r="G344" i="4"/>
  <c r="H376" i="4"/>
  <c r="F388" i="4"/>
  <c r="K400" i="4"/>
  <c r="G400" i="4"/>
  <c r="H402" i="4"/>
  <c r="G402" i="4"/>
  <c r="K402" i="4"/>
  <c r="K408" i="4"/>
  <c r="F420" i="4"/>
  <c r="G420" i="4"/>
  <c r="K426" i="4"/>
  <c r="F426" i="4"/>
  <c r="F340" i="4"/>
  <c r="F352" i="4"/>
  <c r="H388" i="4"/>
  <c r="F400" i="4"/>
  <c r="F432" i="4"/>
  <c r="G432" i="4"/>
  <c r="G436" i="4"/>
  <c r="H436" i="4"/>
  <c r="L3" i="4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</futureMetadata>
  <valueMetadata count="3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</valueMetadata>
</metadata>
</file>

<file path=xl/sharedStrings.xml><?xml version="1.0" encoding="utf-8"?>
<sst xmlns="http://schemas.openxmlformats.org/spreadsheetml/2006/main" count="1321" uniqueCount="671">
  <si>
    <t>через директора</t>
  </si>
  <si>
    <t>Кол-во товаров:</t>
  </si>
  <si>
    <t>Описание</t>
  </si>
  <si>
    <t>Наименование</t>
  </si>
  <si>
    <t>кол-во</t>
  </si>
  <si>
    <t>резерв</t>
  </si>
  <si>
    <t>входная с НДС</t>
  </si>
  <si>
    <t>опт (с НДС)</t>
  </si>
  <si>
    <t>minimum</t>
  </si>
  <si>
    <t>приход</t>
  </si>
  <si>
    <t>№ счета резерва</t>
  </si>
  <si>
    <t>Продать до</t>
  </si>
  <si>
    <t>Сумма склада:</t>
  </si>
  <si>
    <t xml:space="preserve">IP камеры </t>
  </si>
  <si>
    <t>в наличии</t>
  </si>
  <si>
    <t>DS-1280ZJ-S</t>
  </si>
  <si>
    <t>Уголок</t>
  </si>
  <si>
    <t>Козырек</t>
  </si>
  <si>
    <t>Вызывная панель</t>
  </si>
  <si>
    <t>РРЦ</t>
  </si>
  <si>
    <t xml:space="preserve"> </t>
  </si>
  <si>
    <t>СБОРКА</t>
  </si>
  <si>
    <t>ориентировочно</t>
  </si>
  <si>
    <t>в пути (все хорошо)</t>
  </si>
  <si>
    <t>в производстве</t>
  </si>
  <si>
    <t>опт</t>
  </si>
  <si>
    <t>приход в Беларусь</t>
  </si>
  <si>
    <t>таможенный контроль (+N дней)</t>
  </si>
  <si>
    <t>заказ формируется</t>
  </si>
  <si>
    <t xml:space="preserve">
Резервы на этом складе пока не доступны (если очень нужно то через Владимира)
Перемещение в Беларусь 30 дней
В связи с изменениями курсов валют перед выставлением счета актуальность цен переспрашивать!</t>
  </si>
  <si>
    <t>СКЛАД - АЛМАТЫ</t>
  </si>
  <si>
    <t>Hikvision DS-2CD1023G0-IUF (2,8 мм)</t>
  </si>
  <si>
    <t xml:space="preserve">Hikvision DS-2CD1023G2-LIU (2,8 мм) </t>
  </si>
  <si>
    <t xml:space="preserve">Hikvision DS-2CD1027G2-L (2.8mm) </t>
  </si>
  <si>
    <t xml:space="preserve">Hikvision DS-2CD1043G2-I (2,8 мм)  </t>
  </si>
  <si>
    <t xml:space="preserve">Hikvision DS-2CD1043G2-IUF (2,8 мм) </t>
  </si>
  <si>
    <t xml:space="preserve">Hikvision DS-2CD1043G2-LIU (2,8 мм) </t>
  </si>
  <si>
    <t xml:space="preserve">Hikvision DS-2CD1043G2-LIUF/SL (2,8 мм) </t>
  </si>
  <si>
    <t xml:space="preserve">Hikvision DS-2CD1047G2H-LIUF (2,8 мм) </t>
  </si>
  <si>
    <t xml:space="preserve">Hikvision DS-2CD1047G2H-LIUF/SRB (2,8 мм) </t>
  </si>
  <si>
    <t xml:space="preserve">Hikvision DS-2CD1063G2-LIU (2,8 мм) </t>
  </si>
  <si>
    <t xml:space="preserve">Hikvision DS-2CD1123G2-LIU (2.8 мм) </t>
  </si>
  <si>
    <t>перемещение</t>
  </si>
  <si>
    <t xml:space="preserve">Hikvision DS-2CD1127G2H-LIUF (2.8 мм) </t>
  </si>
  <si>
    <t xml:space="preserve">Hikvision DS-2CD1147G2H-LIU (2,8 мм) </t>
  </si>
  <si>
    <t xml:space="preserve">Hikvision DS-2CD1163G2-LIU (2,8 мм) </t>
  </si>
  <si>
    <t xml:space="preserve">Hikvision DS-2CD1323G2-LIU (2.8 mm) </t>
  </si>
  <si>
    <t>Hikvision DS-2CD1343G2-IUF (2.8 mm)</t>
  </si>
  <si>
    <t xml:space="preserve">Hikvision DS-2CD1343G2-LIU (2.8 mm) </t>
  </si>
  <si>
    <t xml:space="preserve">Hikvision DS-2CD1347G2H-LIU (2,8 мм) </t>
  </si>
  <si>
    <t>Hikvision DS-2CD1363G2-LIU (2,8 мм)</t>
  </si>
  <si>
    <t xml:space="preserve">Hikvision DS-2CD1623G0-IZ (2,8 -12 мм) </t>
  </si>
  <si>
    <t>Hikvision DS-2CD1643G2-IZ (2,8-12 мм)</t>
  </si>
  <si>
    <t xml:space="preserve">Hikvision DS-2CD1743G2-IZ (2,8-12 мм) </t>
  </si>
  <si>
    <t>Hikvision DS-2CD1763G2-LIZU (2,8-12 мм)</t>
  </si>
  <si>
    <t xml:space="preserve">Hikvision DS-2CD1T27G2H-LIU (2.8мм) </t>
  </si>
  <si>
    <t xml:space="preserve">Hikvision DS-2CD1T67G2HP-LIUF/SL (2.8мм) </t>
  </si>
  <si>
    <t>Hikvision DS-2CD1T67G2HP-LIUF/SRB (2.8мм)</t>
  </si>
  <si>
    <t xml:space="preserve">Hikvision DS-2CD1T83G2P-LIUF/SL (2 мм) </t>
  </si>
  <si>
    <t>Hikvision DS-2CD2043G2-I (2,8 мм)</t>
  </si>
  <si>
    <t>Hikvision DS-2CD2043G2-LI2U (2,8 мм)</t>
  </si>
  <si>
    <t xml:space="preserve">Hikvision DS-2CD2047G2-L (2.8 мм)(C) </t>
  </si>
  <si>
    <t xml:space="preserve">Hikvision DS-2CD2047G2H-LIU (2,8 мм) </t>
  </si>
  <si>
    <t xml:space="preserve">Hikvision DS-2CD2123G2-IS (2,8 мм)(D) BLACK </t>
  </si>
  <si>
    <t>Hikvision DS-2CD2143G2-I (2,8 мм)</t>
  </si>
  <si>
    <t>Hikvision DS-2CD2143G2-LIS2U (2,8 мм)</t>
  </si>
  <si>
    <t xml:space="preserve">Hikvision DS-2CD2146G2-ISU (2.8 мм) (C) </t>
  </si>
  <si>
    <t>Hikvision DS-2CD2146G2H-I(2.8mm)</t>
  </si>
  <si>
    <t>Hikvision DS-2CD2147G2H-LISU(2.8mm)</t>
  </si>
  <si>
    <t>Hikvision DS-2CD2163G2-I (2,8 мм)</t>
  </si>
  <si>
    <t xml:space="preserve">Hikvision DS-2CD2163G2-LI (2.8mm) </t>
  </si>
  <si>
    <t>Hikvision DS-2CD2187G2H-LISU (2,8 мм)</t>
  </si>
  <si>
    <t xml:space="preserve">Hikvision DS-2CD2347G2-LU (2,8 мм)(C) </t>
  </si>
  <si>
    <t xml:space="preserve">Hikvision DS-2CD2347G2H-LI(2.8mm) </t>
  </si>
  <si>
    <t>Hikvision DS-2CD2347G2H-LIU(2.8mm)</t>
  </si>
  <si>
    <t>Панорамная</t>
  </si>
  <si>
    <t xml:space="preserve">Hikvision DS-2CD2347G2P-LSU/SL (2,8 мм) (C) </t>
  </si>
  <si>
    <t>Hikvision DS-2CD2686G2-IZS (2.8-12 мм) (C)</t>
  </si>
  <si>
    <t xml:space="preserve">Hikvision DS-2CD2743G2-LIZS2U(2.8-12mm) </t>
  </si>
  <si>
    <t xml:space="preserve">Hikvision DS-2CD2747G2H-LIPTRZS2U/SL (2.8-12 мм) </t>
  </si>
  <si>
    <t xml:space="preserve">Hikvision DS-2CD2763G2-LIZS2U (2,8-12 мм) </t>
  </si>
  <si>
    <t xml:space="preserve">Hikvision DS-2CD2767G2H-LIPTRZS2U/SL (2.8-12 мм) </t>
  </si>
  <si>
    <t xml:space="preserve">Hikvision DS-2CD2787G2H-LIPTRZS2U/SL (2.8-12 мм) </t>
  </si>
  <si>
    <t xml:space="preserve">Hikvision DS-2CD2955G0-ISU(1.05mm) </t>
  </si>
  <si>
    <t xml:space="preserve">Hikvision DS-2CD2T43G2-2I (2,8 мм) </t>
  </si>
  <si>
    <t>Hikvision DS-2CD2T43G2-4I (2,8 мм)</t>
  </si>
  <si>
    <t xml:space="preserve">Hikvision DS-2CD2T43G2-LIS2U/SRB (2,8 мм) </t>
  </si>
  <si>
    <t xml:space="preserve">Hikvision DS-2CD2T46G2P-ISU/SL (2.8 мм) (С) </t>
  </si>
  <si>
    <t>Hikvision DS-2CD2T47G2H-LISU/SL(2.8mm)</t>
  </si>
  <si>
    <t xml:space="preserve">Hikvision DS-2CD2T47G2P-LSU/SL (2,8 мм) (C) </t>
  </si>
  <si>
    <t xml:space="preserve">Hikvision DS-2CD2T87G2-L (2.8 мм) </t>
  </si>
  <si>
    <t xml:space="preserve">Hikvision DS-2CD3046G2-IS (2.8 мм)(H) </t>
  </si>
  <si>
    <t xml:space="preserve">Hikvision DS-2CD3146G2-IS (2.8 мм) (H) </t>
  </si>
  <si>
    <t xml:space="preserve">Hikvision DS-2CD5A26G0-IZHS (2.8-12 мм) </t>
  </si>
  <si>
    <t xml:space="preserve">Hikvision DS-2CD5A46G0-IZS (2.8-12 мм) </t>
  </si>
  <si>
    <t>С двойным объективом</t>
  </si>
  <si>
    <t xml:space="preserve">Hikvision DS-2CD6825G0/C-IVS (2.0mm) (В) </t>
  </si>
  <si>
    <t xml:space="preserve">4МП ANPR </t>
  </si>
  <si>
    <t xml:space="preserve">Hikvision DS-TCG406-E(12V/Poe)(2812) </t>
  </si>
  <si>
    <t>HD TVI Видеокамеры</t>
  </si>
  <si>
    <t>Hikvision DS-2CE16D0T-EXLPF (2,8 мм)</t>
  </si>
  <si>
    <t xml:space="preserve">Hikvision DS-2CE16D0T-LPFS (2.8 мм) </t>
  </si>
  <si>
    <t xml:space="preserve">Hikvision DS-2CE16D8T-IT3ZF (2.7-13.5 мм) </t>
  </si>
  <si>
    <t xml:space="preserve">Hikvision DS-2CE19D0T-VFIT3F (2.7-13.5 мм) </t>
  </si>
  <si>
    <t xml:space="preserve">Hikvision DS-2CE76D0T-EXLPF (2,8 мм) </t>
  </si>
  <si>
    <t>5МП купольная</t>
  </si>
  <si>
    <t xml:space="preserve">Hikvision DS-2CE76H0T-ITPF (2,8 мм) (C)  </t>
  </si>
  <si>
    <t xml:space="preserve">Hikvision DS-2CE79D0T-VFIT3F (2,7-13.5 мм) </t>
  </si>
  <si>
    <t>Поворотные PTZ</t>
  </si>
  <si>
    <t>PTZ мини видеокамера</t>
  </si>
  <si>
    <t xml:space="preserve">Hikvision DS-2DE2A204IW-DE3(C0)(S6)(C) </t>
  </si>
  <si>
    <t xml:space="preserve">Hikvision DS-2DE2C200IWG-K/4G/C09S20 (2,8 мм) </t>
  </si>
  <si>
    <t>Hikvision DS-2DE2C200IWG/W (W) (2,8 мм)</t>
  </si>
  <si>
    <t xml:space="preserve">Hikvision DS-2DE2C200MWG-4G (2,8 мм) </t>
  </si>
  <si>
    <t xml:space="preserve">Hikvision DS-2DE2C400IWG-K/4G/C09S20 (2,8 мм) </t>
  </si>
  <si>
    <t xml:space="preserve">Hikvision DS-2DE2C400IWG/W (2,8 мм) (W) </t>
  </si>
  <si>
    <t xml:space="preserve">Hikvision DS-2DE4425IW-DE(T5) </t>
  </si>
  <si>
    <t xml:space="preserve">Hikvision DS-2DE5225W-AE(T5) </t>
  </si>
  <si>
    <t>Hikvision DS-2DE5232IW-AE (S6)</t>
  </si>
  <si>
    <t xml:space="preserve">Hikvision DS-2DE5232W-AE(T5) </t>
  </si>
  <si>
    <t>Hikvision DS-2DE5425IW-AE(T5)</t>
  </si>
  <si>
    <t xml:space="preserve">Hikvision DS-2DE5432IWG-E </t>
  </si>
  <si>
    <t xml:space="preserve">Hikvision DS-2DE7A232IW-AEB(T5) </t>
  </si>
  <si>
    <t xml:space="preserve">Hikvision DS-2DE7A432IW-AEB(T5) </t>
  </si>
  <si>
    <t>4 Мп 4 × TandemVu</t>
  </si>
  <si>
    <t xml:space="preserve">Hikvision DS-2SE3C404MWG-E/14(2.8 мм) </t>
  </si>
  <si>
    <t>2 Мп 25 × TandemVu</t>
  </si>
  <si>
    <t xml:space="preserve">Hikvision DS-2SE4C225MWG-E(12F0) </t>
  </si>
  <si>
    <t>Тепловизоры</t>
  </si>
  <si>
    <t>Hikvision DS-2TD1217B-3/PA Тепловизионная  видеокамера</t>
  </si>
  <si>
    <t>Hikvision DS-2TD1217B-6/PA Тепловизионная  видеокамера</t>
  </si>
  <si>
    <t>Hikvision DS-2TD2617B-3/PA Тепловизионная  видеокамера</t>
  </si>
  <si>
    <t>Hikvision DS-2TD2617B-6/PA Тепловизионная  видеокамера</t>
  </si>
  <si>
    <t>Hikvision DS-2TD2636B-15/P Тепловизионная  видеокамера</t>
  </si>
  <si>
    <t>Hikvision DS-2TP21B-6AVF/W Ручной тепловизор</t>
  </si>
  <si>
    <t>Специализированные</t>
  </si>
  <si>
    <t>4МП Солн.панель 4G</t>
  </si>
  <si>
    <t xml:space="preserve">Hikvision DS-2XS6A46G1/P-IZS/C36S80 (2.8-12 мм)  </t>
  </si>
  <si>
    <t xml:space="preserve">Hikvision DS-2ZCN3007  </t>
  </si>
  <si>
    <t>Видеорегистраторы сетевые (IP)</t>
  </si>
  <si>
    <t>4 кан</t>
  </si>
  <si>
    <t xml:space="preserve">Hikvision DS-7104NI-Q1 (D) </t>
  </si>
  <si>
    <t>Hikvision DS-7104NI-Q1/M</t>
  </si>
  <si>
    <t>8 кан</t>
  </si>
  <si>
    <t xml:space="preserve">Hikvision DS-7108NI-Q1 </t>
  </si>
  <si>
    <t xml:space="preserve">Hikvision DS-7108NI-Q1/M(C) </t>
  </si>
  <si>
    <t xml:space="preserve">Hikvision DS-7108NI-Q1/M(D) </t>
  </si>
  <si>
    <t xml:space="preserve">Hikvision DS-7604NI-Q1 </t>
  </si>
  <si>
    <t>Hikvision DS-7604NI-Q1/4P</t>
  </si>
  <si>
    <t>4 кан, AcuSense</t>
  </si>
  <si>
    <t>Hikvision DS-7604NXI-K1(B)</t>
  </si>
  <si>
    <t>Hikvision DS-7604NXI-K1/4P(B)</t>
  </si>
  <si>
    <t xml:space="preserve">Hikvision DS-7608NI-I2 </t>
  </si>
  <si>
    <t>Hikvision DS-7608NI-Q1</t>
  </si>
  <si>
    <t xml:space="preserve">Hikvision DS-7608NI-Q2 </t>
  </si>
  <si>
    <t>Hikvision DS-7608NI-Q2/8P</t>
  </si>
  <si>
    <t>8 кан, 1U AcuSense</t>
  </si>
  <si>
    <t xml:space="preserve">Hikvision DS-7608NXI-I2/S  </t>
  </si>
  <si>
    <t>8 кан, 1U AcuSense 4K</t>
  </si>
  <si>
    <t xml:space="preserve">Hikvision DS-7608NXI-K1 </t>
  </si>
  <si>
    <t xml:space="preserve">Hikvision DS-7608NXI-K1/8P </t>
  </si>
  <si>
    <t xml:space="preserve">Hikvision DS-7608NXI-K2  </t>
  </si>
  <si>
    <t xml:space="preserve">Hikvision DS-7608NXI-K2(D) </t>
  </si>
  <si>
    <t xml:space="preserve">Hikvision DS-7608NXI-K2/8P </t>
  </si>
  <si>
    <t>16 кан</t>
  </si>
  <si>
    <t xml:space="preserve">Hikvision DS-7616NI-K2/16P </t>
  </si>
  <si>
    <t xml:space="preserve">Hikvision DS-7616NI-M2/16P </t>
  </si>
  <si>
    <t xml:space="preserve">Hikvision DS-7616NI-Q1 </t>
  </si>
  <si>
    <t xml:space="preserve">Hikvision DS-7616NI-Q2(D) </t>
  </si>
  <si>
    <t xml:space="preserve">Hikvision DS-7616NI-Q2/16P </t>
  </si>
  <si>
    <t>16 кан, AcuSense 4K</t>
  </si>
  <si>
    <t xml:space="preserve">Hikvision DS-7616NXI-K2(D) </t>
  </si>
  <si>
    <t>32 кан 1U 4K AcuSense</t>
  </si>
  <si>
    <t xml:space="preserve">Hikvision DS-7632NXI-K2 </t>
  </si>
  <si>
    <t xml:space="preserve">Hikvision DS-7716NI-M4 </t>
  </si>
  <si>
    <t xml:space="preserve">Hikvision DS-7716NI-M4/16P </t>
  </si>
  <si>
    <t>32 кан, 16 PoE</t>
  </si>
  <si>
    <t xml:space="preserve">Hikvision DS-7732NI-K4/16P </t>
  </si>
  <si>
    <t>32 кан</t>
  </si>
  <si>
    <t xml:space="preserve">Hikvision DS-7732NI-M4 </t>
  </si>
  <si>
    <t xml:space="preserve">Hikvision DS-7732NXI-I4/S(E) </t>
  </si>
  <si>
    <t xml:space="preserve">Hikvision DS-7732NXI-K4 </t>
  </si>
  <si>
    <t xml:space="preserve">Hikvision DS-7732NXI-K4(D) </t>
  </si>
  <si>
    <t>64 кан</t>
  </si>
  <si>
    <t xml:space="preserve">Hikvision DS-7764NI-M4 </t>
  </si>
  <si>
    <t xml:space="preserve">Hikvision DS-8632NXI-K8 </t>
  </si>
  <si>
    <t xml:space="preserve">Hikvision DS-8664NXI-I8/S(E) </t>
  </si>
  <si>
    <t>128 кан</t>
  </si>
  <si>
    <t xml:space="preserve">Hikvision DS-96128NI-I24 </t>
  </si>
  <si>
    <t>256 кан</t>
  </si>
  <si>
    <t>Hikvision DS-96256NI-I24</t>
  </si>
  <si>
    <t>Мониторы</t>
  </si>
  <si>
    <t>Hikvision DS-C30S-04HO(V2) Плата выхода для контроллер видеостены DS-C30S-S11, DS-C30S-S23</t>
  </si>
  <si>
    <t>LCD-Экран 55''</t>
  </si>
  <si>
    <t xml:space="preserve">Hikvision DS-D2055LE-G </t>
  </si>
  <si>
    <t>Монитор цветной  (23,8")</t>
  </si>
  <si>
    <t xml:space="preserve">Hikvision DS-D5024F2-BV2 </t>
  </si>
  <si>
    <t>Монитор цветной  (27")</t>
  </si>
  <si>
    <t xml:space="preserve">Hikvision DS-D5027F2-1P2  </t>
  </si>
  <si>
    <t>Монитор цветной (32")</t>
  </si>
  <si>
    <t xml:space="preserve">Hikvision DS-D5032F3-1V0S </t>
  </si>
  <si>
    <t xml:space="preserve">Hikvision DS-D5032QE </t>
  </si>
  <si>
    <t>Монитор цветной (43")</t>
  </si>
  <si>
    <t xml:space="preserve">Hikvision DS-D5043F3-1V0S </t>
  </si>
  <si>
    <t xml:space="preserve">Hikvision DS-D5043QE </t>
  </si>
  <si>
    <t>Hikvision DS-DM1940W Настенный кронштейн для монитора</t>
  </si>
  <si>
    <t>Hikvision DS-DM4255W Настенный кронштейн для монитора</t>
  </si>
  <si>
    <t>Hikvision DS-D5ABKY2-B кронштейн для монитора 86"</t>
  </si>
  <si>
    <t>Интерактивный дисплей</t>
  </si>
  <si>
    <t>4K  (65")</t>
  </si>
  <si>
    <t xml:space="preserve">Hikvision DS-D5B65RB/FL  </t>
  </si>
  <si>
    <t>4K  (75")</t>
  </si>
  <si>
    <t xml:space="preserve">Hikvision DS-D5B75RB/C </t>
  </si>
  <si>
    <t xml:space="preserve">Hikvision DS-D5B75RB/EL </t>
  </si>
  <si>
    <t>4K  (86")</t>
  </si>
  <si>
    <t xml:space="preserve">Hikvision DS-D5B86RB/FL </t>
  </si>
  <si>
    <t>(22")</t>
  </si>
  <si>
    <t xml:space="preserve">Hikvision DS-D6022TL-B Цифровая рекламная панель </t>
  </si>
  <si>
    <t>Hikvision DS-IX2003-A3U/X Сервер для распознавания лиц</t>
  </si>
  <si>
    <t xml:space="preserve">Веб-камеры </t>
  </si>
  <si>
    <t>Веб-камера 2 МП</t>
  </si>
  <si>
    <t>Hikvision DS-U02P</t>
  </si>
  <si>
    <t xml:space="preserve">Hikvision DS-U12 (3,6 мм) </t>
  </si>
  <si>
    <t>Веб-камера 8 МП</t>
  </si>
  <si>
    <t xml:space="preserve">Hikvision DS-U18 (3,6 мм) </t>
  </si>
  <si>
    <t>Веб-камера 4 МП</t>
  </si>
  <si>
    <t xml:space="preserve">Hikvision DS-UC4 </t>
  </si>
  <si>
    <t xml:space="preserve">Hikvision DS-UL2 (3,6 мм) </t>
  </si>
  <si>
    <t xml:space="preserve">Hikvision DS-UL4 (3,6 мм) </t>
  </si>
  <si>
    <t xml:space="preserve">Hikvision DS-UL8 (3,6 мм) </t>
  </si>
  <si>
    <t>Жесткие диски и карты памяти</t>
  </si>
  <si>
    <t>12TB,7200,3.5'',SATA</t>
  </si>
  <si>
    <t>Hikvision DS120HKAI-VX1</t>
  </si>
  <si>
    <t xml:space="preserve">16TB,7200,3.5'',SATA </t>
  </si>
  <si>
    <t>Hikvision DS160HKAI-VX1</t>
  </si>
  <si>
    <t xml:space="preserve">2TB,5400,3.5'',SATA </t>
  </si>
  <si>
    <t>Hikvision DS20HKVS-VX1</t>
  </si>
  <si>
    <t xml:space="preserve">4TB,5400,3.5'',SATA </t>
  </si>
  <si>
    <t>Hikvision DS40HKVS-VX1</t>
  </si>
  <si>
    <t xml:space="preserve">6TB,5400,3.5'',SATA </t>
  </si>
  <si>
    <t>Hikvision DS60HKVS-VX1</t>
  </si>
  <si>
    <t xml:space="preserve">8TB,7200,3.5'',SATA </t>
  </si>
  <si>
    <t>Hikvision DS80HKVS-VX1</t>
  </si>
  <si>
    <t>Флеш-карта на 16Гб</t>
  </si>
  <si>
    <t xml:space="preserve">Hikvision HS-TF-L2(STD)/16G/P </t>
  </si>
  <si>
    <t>Флеш-карта на 512Гб</t>
  </si>
  <si>
    <t xml:space="preserve">Hikvision HS-TF-L2(STD)/512G/P </t>
  </si>
  <si>
    <t>Флеш-карта на 128Гб</t>
  </si>
  <si>
    <t xml:space="preserve">Hikvision HS-TF-P1(STD)/128G </t>
  </si>
  <si>
    <t>Флеш-карта на 64Гб</t>
  </si>
  <si>
    <t xml:space="preserve">Hikvision HS-TF-P1(STD)/64G </t>
  </si>
  <si>
    <t>Програмное обеспечение</t>
  </si>
  <si>
    <t>Hikvision HIKCENTRAL-P-VSS-1CH</t>
  </si>
  <si>
    <t>Hikvision HikCentral-P-VSS-300Ch/Base/Promo Базовая лицензия на 300 каналов</t>
  </si>
  <si>
    <t>Проектные камеры</t>
  </si>
  <si>
    <t xml:space="preserve">Hikvision IDS-2CD7146G0-IZS (2,8-12 мм)  </t>
  </si>
  <si>
    <t xml:space="preserve">Hikvision iDS-2CD7146G0-IZS(2.8-12mm)(D)  </t>
  </si>
  <si>
    <t xml:space="preserve">Hikvision IDS-2CD7A46G0/P-IZHS(2.8-12mm) </t>
  </si>
  <si>
    <t xml:space="preserve">Hikvision iDS-2CD7A46G2/P-IZHSY (2.8-12 мм) </t>
  </si>
  <si>
    <t>Комплекты видеонаблюдения</t>
  </si>
  <si>
    <t xml:space="preserve">Hikvision NKS422W03H </t>
  </si>
  <si>
    <t>Hikvision NKS422W0H</t>
  </si>
  <si>
    <t xml:space="preserve">Hikvision NKS424W02H </t>
  </si>
  <si>
    <t xml:space="preserve">Hikvision NKS424W03H </t>
  </si>
  <si>
    <t xml:space="preserve">Hikvision NKS424W0H </t>
  </si>
  <si>
    <t>СКУД</t>
  </si>
  <si>
    <t>Считыватель EM карт</t>
  </si>
  <si>
    <t xml:space="preserve">Hikvision DS-K1102AE </t>
  </si>
  <si>
    <t xml:space="preserve">Hikvision DS-K1102AEM </t>
  </si>
  <si>
    <t xml:space="preserve">Hikvision DS-K1102AEMK </t>
  </si>
  <si>
    <t>Считыватель Mifare карт</t>
  </si>
  <si>
    <t xml:space="preserve">Hikvision DS-K1102AM </t>
  </si>
  <si>
    <t xml:space="preserve">Hikvision DS-K1102AMK </t>
  </si>
  <si>
    <t xml:space="preserve">Hikvision DS-K1107AEK </t>
  </si>
  <si>
    <t xml:space="preserve">Hikvision DS-K1107AM </t>
  </si>
  <si>
    <t xml:space="preserve">Hikvision DS-K1108AM </t>
  </si>
  <si>
    <t>Считыватель</t>
  </si>
  <si>
    <t xml:space="preserve">Hikvision DS-K1109DKB </t>
  </si>
  <si>
    <t>Считыватель Desfire, Mifare 1, Felica карт с поддержкой Bluetooth, QR-код</t>
  </si>
  <si>
    <t xml:space="preserve">Hikvision DS-K1109DKB-QR </t>
  </si>
  <si>
    <t>Считыватель отпечатков пальцев</t>
  </si>
  <si>
    <t xml:space="preserve">Hikvision DS-K1201AMF </t>
  </si>
  <si>
    <t xml:space="preserve">Hikvision DS-K1801E RFID </t>
  </si>
  <si>
    <t>Считыватель Mifare карт с механической клавиатурой</t>
  </si>
  <si>
    <t xml:space="preserve">Hikvision DS-K1801MK </t>
  </si>
  <si>
    <t>Считыватель EM карт с механической клавиатурой</t>
  </si>
  <si>
    <t xml:space="preserve">Hikvision DS-K1802EK </t>
  </si>
  <si>
    <t xml:space="preserve">Hikvision DS-K1802M  </t>
  </si>
  <si>
    <t xml:space="preserve">Hikvision DS-K1802MK </t>
  </si>
  <si>
    <t>Терминал для сбора изображении лиц и отпечатков пальцев</t>
  </si>
  <si>
    <t xml:space="preserve">Hikvision DS-K1F600-D6E-F </t>
  </si>
  <si>
    <t>Считыватель отпечатков пальцев,USB 2.0</t>
  </si>
  <si>
    <t xml:space="preserve">Hikvision DS-K1F820-F </t>
  </si>
  <si>
    <t>Терминал доступа с распознаванием лиц</t>
  </si>
  <si>
    <t xml:space="preserve">Hikvision DS-K1T320MWX </t>
  </si>
  <si>
    <t xml:space="preserve">Hikvision DS-K1T321MWX </t>
  </si>
  <si>
    <t xml:space="preserve">Hikvision DS-K1T341CM </t>
  </si>
  <si>
    <t xml:space="preserve">Hikvision DS-K1T341CMF </t>
  </si>
  <si>
    <t xml:space="preserve">Hikvision DS-K1T341CMW </t>
  </si>
  <si>
    <t xml:space="preserve">Hikvision DS-K1T342MFX-E1 </t>
  </si>
  <si>
    <t xml:space="preserve">Hikvision DS-K1T342MWX-E1 </t>
  </si>
  <si>
    <t xml:space="preserve">Hikvision DS-K1T342MX-E1 </t>
  </si>
  <si>
    <t xml:space="preserve">Hikvision DS-K1T343MWX </t>
  </si>
  <si>
    <t xml:space="preserve">Hikvision DS-K1T344MBWX-QRE1 </t>
  </si>
  <si>
    <t xml:space="preserve">Hikvision DS-K1T344MX-E1 </t>
  </si>
  <si>
    <t>Терминал доступа со встроенными считывателем Mifare карт и 2Мп камерой</t>
  </si>
  <si>
    <t xml:space="preserve">Hikvision DS-K1T500S </t>
  </si>
  <si>
    <t>Терминал доступа с модулем считывания отпечатков пальцев</t>
  </si>
  <si>
    <t xml:space="preserve">Hikvision DS-K1T502DBFWX </t>
  </si>
  <si>
    <t xml:space="preserve">Hikvision DS-K1T502DBFWX-C </t>
  </si>
  <si>
    <t>Терминал доступа с модулем считывания карты</t>
  </si>
  <si>
    <t xml:space="preserve">Hikvision DS-K1T502DBWX-C </t>
  </si>
  <si>
    <t xml:space="preserve">Hikvision DS-K1T502DBWX-CQR </t>
  </si>
  <si>
    <t>Терминал доступа с распознаванием лиц и встроенным считывателем Mifare карт</t>
  </si>
  <si>
    <t xml:space="preserve">Hikvision DS-K1T642MW </t>
  </si>
  <si>
    <t xml:space="preserve">Hikvision DS-K1T670MFWX </t>
  </si>
  <si>
    <t xml:space="preserve">Терминал доступа </t>
  </si>
  <si>
    <t>Hikvision DS-K1T670MX</t>
  </si>
  <si>
    <t xml:space="preserve">Hikvision DS-K1T670MX-QR </t>
  </si>
  <si>
    <t xml:space="preserve">Терминал доступа с распознаванием лиц </t>
  </si>
  <si>
    <t>Hikvision DS-K1T671TM-3XF</t>
  </si>
  <si>
    <t xml:space="preserve">Hikvision DS-K1T673DX </t>
  </si>
  <si>
    <t xml:space="preserve">Hikvision DS-K1T681DBX </t>
  </si>
  <si>
    <t xml:space="preserve">Hikvision DS-K1T690MW </t>
  </si>
  <si>
    <t>Терминал доступа со встроенным считывателем Mifare карт</t>
  </si>
  <si>
    <t>Hikvision DS-K1T801M</t>
  </si>
  <si>
    <t xml:space="preserve">Hikvision DS-K1T805MX </t>
  </si>
  <si>
    <t xml:space="preserve">Hikvision DS-K1T807MBFWX-E1 </t>
  </si>
  <si>
    <t>Hikvision DS-K1T807MBWX-QRE1</t>
  </si>
  <si>
    <t xml:space="preserve">Hikvision DS-K1T807MX-E1 </t>
  </si>
  <si>
    <t>Терминал контроля доступа со встроенным считывателем отпечатков пальцев</t>
  </si>
  <si>
    <t>Hikvision DS-K1T809MWX</t>
  </si>
  <si>
    <t>Терминал доступа со встроенным считывателем</t>
  </si>
  <si>
    <t xml:space="preserve">Hikvision DS-K1T809MX </t>
  </si>
  <si>
    <t>Терминал доступа с функцией распознавания лиц и скринингом температуры</t>
  </si>
  <si>
    <t xml:space="preserve">Hikvision DS-K1TA70MI-T </t>
  </si>
  <si>
    <t>Контроллер лифта</t>
  </si>
  <si>
    <t xml:space="preserve">Hikvision DS-K2210 </t>
  </si>
  <si>
    <t>Контроллер доступа на 2 двери</t>
  </si>
  <si>
    <t xml:space="preserve">Hikvision DS-K2602T </t>
  </si>
  <si>
    <t>Контроллер доступа Pro Series</t>
  </si>
  <si>
    <t xml:space="preserve">Hikvision DS-K2621X </t>
  </si>
  <si>
    <t xml:space="preserve">Hikvision DS-K2621X(P) </t>
  </si>
  <si>
    <t xml:space="preserve">Hikvision DS-K2622X </t>
  </si>
  <si>
    <t xml:space="preserve">Hikvision DS-K2622X(P) </t>
  </si>
  <si>
    <t>Контроллер доступа на 4 двери</t>
  </si>
  <si>
    <t xml:space="preserve">Hikvision DS-K2624X </t>
  </si>
  <si>
    <t xml:space="preserve">Hikvision DS-K2624X(P) </t>
  </si>
  <si>
    <t>Контроллер доступа</t>
  </si>
  <si>
    <t xml:space="preserve">Hikvision DS-K2702WX-E1 </t>
  </si>
  <si>
    <t xml:space="preserve">Hikvision DS-K2702X(P) </t>
  </si>
  <si>
    <t xml:space="preserve">Hikvision DS-K2801 </t>
  </si>
  <si>
    <t xml:space="preserve">Hikvision DS-K2802 </t>
  </si>
  <si>
    <t xml:space="preserve">Hikvision DS-K2804 </t>
  </si>
  <si>
    <t xml:space="preserve">Hikvision DS-K2812 </t>
  </si>
  <si>
    <t xml:space="preserve">Hikvision DS-K2814 </t>
  </si>
  <si>
    <t xml:space="preserve">Hikvision DS-K2M0016A </t>
  </si>
  <si>
    <t>Модуль управления двумя дверями</t>
  </si>
  <si>
    <t xml:space="preserve">Hikvision DS-K2M002X </t>
  </si>
  <si>
    <t>Турникет</t>
  </si>
  <si>
    <t>Hikvision DS-K3B220LX-R/Pg-Dp65 Тумбовый распашной турникет, правая тумба</t>
  </si>
  <si>
    <t>Hikvision DS-K3B220X-L/Pg Тумбовый распашной турникет</t>
  </si>
  <si>
    <t>Hikvision DS-K3B220X-R/Pg Тумбовый распашной турникет, правая тумба</t>
  </si>
  <si>
    <t>Hikvision DS-K3B501SX-L/MPg-Dp65 Турникет (левый крайний элемент)</t>
  </si>
  <si>
    <t>Hikvision DS-K3B501SX-M/MPg-Dp65 Турникет (средний элемент)</t>
  </si>
  <si>
    <t>Hikvision DS-K3B501SX-R/MPg-Dp65 Турникет (правый крайний элемент)</t>
  </si>
  <si>
    <t>Hikvision DS-K3G200LX-R/Dm55/adapter Турникет трипод с тремя планками</t>
  </si>
  <si>
    <t>Hikvision DS-K3G200LX-R/Pg-Dm55 Турникет трипод с тремя планками</t>
  </si>
  <si>
    <t>Hikvision DS-K3G200X-R/M-Dm55 Турникет трипод с тремя планками</t>
  </si>
  <si>
    <t>Hikvision DS-K3G301LX-R/Pg-Dm55 Турникет трипод с тремя планками</t>
  </si>
  <si>
    <t>Hikvision DS-K3G411LX-R/Dm55 Турникет трипод с тремя планками</t>
  </si>
  <si>
    <t>Hikvision DS-K3G411LX-R/Pg-Dm55 Турникет трипод с тремя планками</t>
  </si>
  <si>
    <t>Hikvision DS-K3G501LX-R/Dm55/adapter Турникет тумбовый с тремя планками</t>
  </si>
  <si>
    <t>Hikvision DS-K3G501LX-R/Pg-Dm55 Турникет тумбовый с тремя планками</t>
  </si>
  <si>
    <t>Hikvision DS-K3G501X-R/E-Dm55 Турникет тумбовый с тремя планками</t>
  </si>
  <si>
    <t>Hikvision DS-K3G501X-R/M-Dm55 Турникет тумбовый с тремя планками</t>
  </si>
  <si>
    <t>Hikvision DS-K4DC104 Дверной доводчик, для двери весом 60 - 85 кг</t>
  </si>
  <si>
    <t>Hikvision DS-K4DC105 Дверной доводчик, для двери весом 80-120 кг</t>
  </si>
  <si>
    <t>Hikvision DS-K4E100 Замок электромеханический</t>
  </si>
  <si>
    <t>Hikvision DS-K4G100 Замок электромеханический</t>
  </si>
  <si>
    <t>Hikvision DS-K4H250-U Уголок для замка DS-K4H250S</t>
  </si>
  <si>
    <t>Hikvision DS-K4H250S Электромагнитный замок, до 300 кг</t>
  </si>
  <si>
    <t>Hikvision DS-K4H255-LZ Уголок для замка DS-K4H255S</t>
  </si>
  <si>
    <t>Hikvision DS-K4H255-U Уголок для замка DS-K4H255S</t>
  </si>
  <si>
    <t>Hikvision DS-K4H255S Электромагнитный замок</t>
  </si>
  <si>
    <t>Hikvision DS-K4H258-U Монтажный уголок для электромагнитных замков DS-K4H258</t>
  </si>
  <si>
    <t>Hikvision DS-K4H258D-LZ Комплект монтажных уголков для электромагнитных замков DS-K4H258D</t>
  </si>
  <si>
    <t>Hikvision DS-K4H258S Замок 280 кг</t>
  </si>
  <si>
    <t>Hikvision DS-K4SL500MKW Умный замок для коммерческих помещений</t>
  </si>
  <si>
    <t>Hikvision DS-K4T100 Магнитный врезной замок из нержавеющей стали, нагрузка до 800кг</t>
  </si>
  <si>
    <t>Hikvision DS-K4T100-U1 Монтажный комплект для замка DS-K4T100</t>
  </si>
  <si>
    <t>Hikvision DS-K4T108 Защелка электромеханическая соленоидная</t>
  </si>
  <si>
    <t>Hikvision DS-K5671-3XF/ZU Терминал распознавания лиц</t>
  </si>
  <si>
    <t>Hikvision DS-K5671-ZU Терминал распознавания лиц для турникетов</t>
  </si>
  <si>
    <t>Hikvision DS-K6301X-DT Платежный терминал</t>
  </si>
  <si>
    <t>Hikvision DS-K7C01/B Стойка монтажная для считывателей и кнопки выхода</t>
  </si>
  <si>
    <t>Hikvision DS-K7M-AW100 Блок питания</t>
  </si>
  <si>
    <t>Hikvision DS-K7M102-M Бесконтактная карта (брелок)</t>
  </si>
  <si>
    <t>Hikvision DS-K7P01 Кнопка открывания двери</t>
  </si>
  <si>
    <t>Hikvision DS-K7P02 Кнопка открывания двери</t>
  </si>
  <si>
    <t>Hikvision DS-K7P04 Кнопка открывания двери</t>
  </si>
  <si>
    <t>Hikvision DS-K7P05 Кнопка открывания двери</t>
  </si>
  <si>
    <t>Hikvision DS-K7P06  Механическая кнопка выхода</t>
  </si>
  <si>
    <t>Hikvision DS-K7P07 Бесконтактная кнопка открывания двери</t>
  </si>
  <si>
    <t>Hikvision DS-K7P08 Бесконтактная кнопка открывания двери</t>
  </si>
  <si>
    <t>Hikvision DS-K7PEB (красная) Тревожная кнопка выхода</t>
  </si>
  <si>
    <t>Hikvision DS-K7R01-433 Пульт дистанционного управления турникетом</t>
  </si>
  <si>
    <t>Hikvision DS-K7R01-868 Пульт дистанционного управления турникетом</t>
  </si>
  <si>
    <t>Hikvision DS-K7R83X Пульт дистанционного управления 7" IPS touch screen</t>
  </si>
  <si>
    <t xml:space="preserve">Козырьки </t>
  </si>
  <si>
    <t>Hikvision DS-KAB10-D Монтажное основание для накладного крепления</t>
  </si>
  <si>
    <t>Hikvision DS-KAB11-D Монтажное основание для накладного крепления</t>
  </si>
  <si>
    <t>Hikvision DS-KAB13-D Монтажное основание для вызывной панели</t>
  </si>
  <si>
    <t>Hikvision DS-KAB34X-S1 Защитный козырек для терминалов доступа серий DS-K1T341A/C и DS-K1T342</t>
  </si>
  <si>
    <t>Hikvision DS-KAB502-S1 Защитный козырек для устройств серии DS-K1T502</t>
  </si>
  <si>
    <t>Hikvision DS-KAB6-ZU1 Кроштейн турникета для терминалов доступа</t>
  </si>
  <si>
    <t>Hikvision DS-KAB673-P Внешний модуль</t>
  </si>
  <si>
    <t>Hikvision DS-KAB673-S1 Защитный козырек для терминалов доступа серии DS-K1T673</t>
  </si>
  <si>
    <t>Hikvision DS-KAB805-S1 Козырек монтажной рамки</t>
  </si>
  <si>
    <t>Hikvision DS-KAB86 Монтажное основание для врезного крепления</t>
  </si>
  <si>
    <t>Hikvision DS-KABD9613-G Монтажное основание для панели DS-KD9613 серии</t>
  </si>
  <si>
    <t>Настольный кронштейн для домофонов DS-KH8350 серий, сталь. Металл.</t>
  </si>
  <si>
    <t xml:space="preserve">Hikvision DS-KABH8350-T  </t>
  </si>
  <si>
    <t>Настольный кронштейн для домофонов KH9310/9510 серий</t>
  </si>
  <si>
    <t xml:space="preserve">Hikvision DS-KABH9510-T </t>
  </si>
  <si>
    <t xml:space="preserve">Hikvision DS-KABV6113-A </t>
  </si>
  <si>
    <t xml:space="preserve">Hikvision DS-KABV8113-RS/Surface </t>
  </si>
  <si>
    <t xml:space="preserve">Hikvision DS-KABV9503-RS  </t>
  </si>
  <si>
    <t>Hikvision DS-KAD40 Двухпроводной контроллер</t>
  </si>
  <si>
    <t>Hikvision DS-KAD706-P Двухпроводной контроллер</t>
  </si>
  <si>
    <t>Hikvision DS-KAD706-SP Двухпроводной контроллер</t>
  </si>
  <si>
    <t>Hikvision DS-KAS261 Комплект терминалов для сканирования отпечатков пальцев</t>
  </si>
  <si>
    <t>Hikvision DS-KAW30-1N Источник питания для оборудования</t>
  </si>
  <si>
    <t>Hikvision DS-KAW50-1 Источник питания для внешних и внутренних панелей видеодомофонов</t>
  </si>
  <si>
    <t>Hikvision DS-KAW50-1N Источник питания для оборудования</t>
  </si>
  <si>
    <t>Видеодомофоны и вызывные панели</t>
  </si>
  <si>
    <t xml:space="preserve">Вызывная панель </t>
  </si>
  <si>
    <t xml:space="preserve">Hikvision DS-KB8113-IME1 (B) </t>
  </si>
  <si>
    <t>модули</t>
  </si>
  <si>
    <t>Hikvision DS-KD-ACF2/Plastic  декоративная рамка на 2 модуля</t>
  </si>
  <si>
    <t>Hikvision DS-KD-ACF3/Plastic  декоративная рамка на 3 модуля</t>
  </si>
  <si>
    <t>Hikvision DS-KD-ACW1 декоративная рамка</t>
  </si>
  <si>
    <t>Hikvision DS-KD-ACW1/S декоративная рамка</t>
  </si>
  <si>
    <t>Hikvision DS-KD-AL8 Модуль тревожного входа</t>
  </si>
  <si>
    <t>Hikvision DS-KD-BK Модуль заглушки</t>
  </si>
  <si>
    <t>Hikvision DS-KD-DIS Модуль видеодомофона</t>
  </si>
  <si>
    <t>Hikvision DS-KD-E Модуль считывания карт EM-MARINE</t>
  </si>
  <si>
    <t>Hikvision DS-KD-IN Расширительный модуль на 6 абонентов</t>
  </si>
  <si>
    <t>Hikvision DS-KD-INFO Модуль информации с подсветкой</t>
  </si>
  <si>
    <t>Hikvision DS-KD-KK/S Расширительный модуль на 6 абонентов</t>
  </si>
  <si>
    <t>Hikvision DS-KD-KP Модуль клавиатуры с подсветкой</t>
  </si>
  <si>
    <t>Hikvision DS-KD-M Модуль считывания карт Mifare</t>
  </si>
  <si>
    <t>Hikvision DS-KD3003-E6 Многоабонентская IP вызывная панель</t>
  </si>
  <si>
    <t>Hikvision DS-KD8003-IME1  IP вызывная панель</t>
  </si>
  <si>
    <t>Hikvision DS-KD8003-IME1(B) (S) IP вызывная панель</t>
  </si>
  <si>
    <t>Hikvision DS-KD8003-IME1/Flush вызывная панель встраиваемая</t>
  </si>
  <si>
    <t>Hikvision DS-KD8003-IME1/NS Модульная вызывная панель из нержавеющей стали</t>
  </si>
  <si>
    <t>Hikvision DS-KD8003-IME2 Вызывная панель</t>
  </si>
  <si>
    <t>многоабонентская вызывная панель с биометрическим считывателем</t>
  </si>
  <si>
    <t xml:space="preserve">Hikvision DS-KD9203-FE6  </t>
  </si>
  <si>
    <t xml:space="preserve">Hikvision DS-KD9203-MFE6 </t>
  </si>
  <si>
    <t>многоабонентская вызывная панель</t>
  </si>
  <si>
    <t xml:space="preserve">Hikvision DS-KD9203-TE6 </t>
  </si>
  <si>
    <t>Вызывная панель с функцией распознавания лиц</t>
  </si>
  <si>
    <t>Hikvision DS-KD9403-E6</t>
  </si>
  <si>
    <t xml:space="preserve">Hikvision DS-KD9613-E6  </t>
  </si>
  <si>
    <t>Биометрический терминал</t>
  </si>
  <si>
    <t xml:space="preserve">Hikvision DS-KD9633-E6 </t>
  </si>
  <si>
    <t xml:space="preserve">Hikvision DS-KD9633-WBE6 </t>
  </si>
  <si>
    <t>бесконтактная смарт карта</t>
  </si>
  <si>
    <t xml:space="preserve">Hikvision DS-KEM125 EM </t>
  </si>
  <si>
    <t>IP- аудиодомофон</t>
  </si>
  <si>
    <t xml:space="preserve">Hikvision DS-KH6000-E1 (Black) </t>
  </si>
  <si>
    <t xml:space="preserve">Видеодомофон  4.3" </t>
  </si>
  <si>
    <t xml:space="preserve">Hikvision DS-KH6100-E1 (Black) </t>
  </si>
  <si>
    <t xml:space="preserve">Hikvision DS-KH6110-WE1 (Black)  </t>
  </si>
  <si>
    <t xml:space="preserve">Hikvision DS-KH6110-WE1 (White)  </t>
  </si>
  <si>
    <t xml:space="preserve">Видеодомофон  7" </t>
  </si>
  <si>
    <t xml:space="preserve">Hikvision DS-KH6320-LE1 (White) (B) </t>
  </si>
  <si>
    <t xml:space="preserve">Hikvision DS-KH6320-WTE1 (Black) </t>
  </si>
  <si>
    <t xml:space="preserve">Hikvision DS-KH6320-WTE1 (White) </t>
  </si>
  <si>
    <t>кронштейн</t>
  </si>
  <si>
    <t xml:space="preserve">Hikvision DS-KH6330/20-C </t>
  </si>
  <si>
    <t xml:space="preserve">Hikvision DS-KH6350-TE1 </t>
  </si>
  <si>
    <t xml:space="preserve">Hikvision DS-KH6350-WTE1 (Black) </t>
  </si>
  <si>
    <t xml:space="preserve">Hikvision DS-KH8350-TE1 </t>
  </si>
  <si>
    <t>DS-K1T502DBFWX-C</t>
  </si>
  <si>
    <t xml:space="preserve">Hikvision DS-KH8380-TE1 </t>
  </si>
  <si>
    <t>Hikvision DS-KH8380-WTE1</t>
  </si>
  <si>
    <t xml:space="preserve">Hikvision DS-KH8381-WTE1 </t>
  </si>
  <si>
    <t xml:space="preserve">Видеодомофон 10.1" </t>
  </si>
  <si>
    <t xml:space="preserve">Hikvision DS-KH8520-WTE1 (Black) </t>
  </si>
  <si>
    <t xml:space="preserve">Hikvision DS-KH8520-WTE1 (White) </t>
  </si>
  <si>
    <t>Видеодомофон Android 7"</t>
  </si>
  <si>
    <t xml:space="preserve">Hikvision DS-KH9300-WTE0 </t>
  </si>
  <si>
    <t>Hikvision DS-KH9310-WTE1(B)</t>
  </si>
  <si>
    <t xml:space="preserve">Видеодомофон Android 10.1" </t>
  </si>
  <si>
    <t>Hikvision DS-KH9510-WTE1 (Black)</t>
  </si>
  <si>
    <t>Hikvision DS-KH9510-WTE1 (White)</t>
  </si>
  <si>
    <t>Комплект: DS-KV1101-ME2/Surface + DS-KH1200 (монитор 7“)</t>
  </si>
  <si>
    <t xml:space="preserve">Hikvision DS-KIS101-P/Surface  </t>
  </si>
  <si>
    <t>Комплект: DS-KB2411-IM (вызывная панель) + DS-KH2220 (монитор 7“)</t>
  </si>
  <si>
    <t xml:space="preserve">Hikvision DS-KIS202 </t>
  </si>
  <si>
    <t>Комплект: DS-KB2421-IM (вызывная панель) + DS-KH2220-S (монитор 7“)</t>
  </si>
  <si>
    <t xml:space="preserve">Hikvision DS-KIS205T (Grey) </t>
  </si>
  <si>
    <t>Комплект: DS-KB2422T-IM (вызывная панель) + DS-KH2230T (монитор 7“)</t>
  </si>
  <si>
    <t xml:space="preserve">Hikvision DS-KIS213 </t>
  </si>
  <si>
    <t>Комплект: DS-KB2411T-IM (вызывная панель) + DS-KH6320-WTDE1 (монитор 7“)</t>
  </si>
  <si>
    <t xml:space="preserve">Hikvision DS-KIS302-P </t>
  </si>
  <si>
    <t>Комплект: DS-KB2421T-IM (вызывная панель) + DS-KH6320-WTDE1 (монитор 7“)</t>
  </si>
  <si>
    <t xml:space="preserve">Hikvision DS-KIS303-P </t>
  </si>
  <si>
    <t>Комплект: DS-KB2422T-IM (вызывная панель) + DS-KH6352-WTDE6 (монитор 7“)</t>
  </si>
  <si>
    <t xml:space="preserve">Hikvision DS-KIS313-P </t>
  </si>
  <si>
    <t>Комплект: DS-KV6113-WPE1 (вызывная панель) + DS-KH6320-WTE1 (монитор 7“)</t>
  </si>
  <si>
    <t xml:space="preserve">Hikvision DS-KIS603-P(C) </t>
  </si>
  <si>
    <t>Комплект: DS-KV6113-WPE1 (вызывная панель) + DS-KH6320-LE1 (монитор 7“)</t>
  </si>
  <si>
    <t xml:space="preserve">Hikvision DS-KIS605-P(C) </t>
  </si>
  <si>
    <t>Комплект: DS-KV6113-PE1(C) (вызывная панель) + DS-KH6110-WE1 (монитор 4,3“)</t>
  </si>
  <si>
    <t xml:space="preserve">Hikvision DS-KIS606-P </t>
  </si>
  <si>
    <t>Комплект: DS-KV6113-PE1(C) (вызывная панель)+DS-KH6350-WTE1 (монитор 7“)+32гб</t>
  </si>
  <si>
    <t>Hikvision DS-KIS607-S</t>
  </si>
  <si>
    <t>Комплект: DS-KH6350-WTE1 (монитор 7“)+DS-KV6133-WME1 (вызывная панель)+32гб</t>
  </si>
  <si>
    <t xml:space="preserve">Hikvision DS-KIS608-P </t>
  </si>
  <si>
    <t>Комплект: DS-K1T341AM (вызывная панель) + DS-KH8350-WTE1 (монитор 7“)</t>
  </si>
  <si>
    <t xml:space="preserve">Hikvision DS-KIS901-P </t>
  </si>
  <si>
    <t>Комплект: DS-KV9503-WBE1 (вызывная панель) + DS-KH6350-WTE1 (монитор 7“)</t>
  </si>
  <si>
    <t xml:space="preserve">Hikvision DS-KIS902-S </t>
  </si>
  <si>
    <t xml:space="preserve">Hikvision DS-KV6103-PE1 (C) </t>
  </si>
  <si>
    <t xml:space="preserve">Hikvision DS-KV6133-ME1 </t>
  </si>
  <si>
    <t xml:space="preserve">Hikvision DS-KV6133-WME1 </t>
  </si>
  <si>
    <t xml:space="preserve">Hikvision DS-KV8102-IV </t>
  </si>
  <si>
    <t xml:space="preserve">Hikvision DS-KV8113-WME1(C) </t>
  </si>
  <si>
    <t>Hikvision DS-KZX-3 Демонстрационный комплект системы контроля доступа</t>
  </si>
  <si>
    <t>Hikvision DS-PC2002-WECKV Беспроводной брелок для серии DS-K1T670 MinMoe</t>
  </si>
  <si>
    <t>Шлагбаумы</t>
  </si>
  <si>
    <t>Hikvision DS-TMG001-5 (6m octagonal) стрела для шлагбаума</t>
  </si>
  <si>
    <t>Hikvision DS-TMG001-5(3m anti-round) стрела для шлагбаума</t>
  </si>
  <si>
    <t>Hikvision DS-TMG001-5(4m anti-round) стрела для шлагбаума</t>
  </si>
  <si>
    <t>Hikvision DS-TMG001-5(4m octagonal) стрела для шлагбаума</t>
  </si>
  <si>
    <t>Hikvision DS-TMG012-4W/TMG4BX-A Пульт дистанционного управления шлагбаумом</t>
  </si>
  <si>
    <t>Hikvision DS-TMG012-5 (gray) Пульт дистанционного управления шлагбаумом</t>
  </si>
  <si>
    <t>Hikvision DS-TMG035 (Anti-fall Radar) радар</t>
  </si>
  <si>
    <t>Hikvision DS-TMG035 (Trigger Radar) радар</t>
  </si>
  <si>
    <t>Hikvision DS-TMG110(T/R) Инфракрасные фотоэлементы</t>
  </si>
  <si>
    <t>Hikvision DS-TMG300-DR/A (3m light) Шлагбаум (тумба + стрела)</t>
  </si>
  <si>
    <t>Hikvision DS-TMG420-R (3м) Шлагбаум (тумба + стрела)</t>
  </si>
  <si>
    <t>Hikvision DS-TMG420(3m anti-round) Шлагбаум (тумба + стрела)</t>
  </si>
  <si>
    <t>Hikvision DS-TMG420(4m anti-round) Шлагбаум (тумба + стрела)</t>
  </si>
  <si>
    <t>Hikvision DS-TMG420/A/B(4m light) Шлагбаум (тумба + стрела)</t>
  </si>
  <si>
    <t>Hikvision DS-TMG4B0-RA(4m) Шлагбаум (тумба + стрела) + Фотоэлементы PHOTOCELL-PRO беспроводные</t>
  </si>
  <si>
    <t>Hikvision DS-TMG4B0-RA(4m) Шлагбаум (тумба + телескопическая стрела)</t>
  </si>
  <si>
    <t>Hikvision DS-TRD902-1/A  Считыватель карт UHF</t>
  </si>
  <si>
    <t>Hikvision DS-TRI900-1/A UHF считыватель</t>
  </si>
  <si>
    <t>Hikvision EEBracket-L800-950(barrier) Опора для стрелы шлагбаума</t>
  </si>
  <si>
    <t>Hikvision FM11RF08-M1 Mifare бесконтактная смарт карта, 13.56vMHz</t>
  </si>
  <si>
    <t>Hikvision L1500-X800-R125 Стойка для крепления видеокамеры TCGX06</t>
  </si>
  <si>
    <t>Hikvision NP-SH100 Ручной металлодетектор</t>
  </si>
  <si>
    <t>Hikvision S50+TK4100 Mifare1+EM бесконтактная смарт карта</t>
  </si>
  <si>
    <t>Hikvision TMG001-3 (4m anti-round) Телескопическая стрела для шлагбаума</t>
  </si>
  <si>
    <t>Hikvision TMG001-3(2.5-4.5m) Телескопическая стрела для шлагбаума</t>
  </si>
  <si>
    <t>Hikvision TMG001-3(3.4-6m) Телескопическая восьмиугольная стрела для шлагбаума</t>
  </si>
  <si>
    <t>Hikvision TMG001-3(4m) Телескопическая стрела для шлагбаума</t>
  </si>
  <si>
    <t>Hikvision TMG001-3(6m round) Телескопическая стрела для шлагбаума</t>
  </si>
  <si>
    <t>СПЕЦ 1 / 188</t>
  </si>
  <si>
    <t>DS-1603ZJ-Pole-P</t>
  </si>
  <si>
    <t>Коммутатор POE 4+1  (100)</t>
  </si>
  <si>
    <t>F-SW-EU205POE-V/L</t>
  </si>
  <si>
    <t>узнать</t>
  </si>
  <si>
    <t>-</t>
  </si>
  <si>
    <t>на Аванте</t>
  </si>
  <si>
    <t>Авант</t>
  </si>
  <si>
    <t>F-SW-EU205POE-V</t>
  </si>
  <si>
    <t>Коммутатор POE 4+2  (100)</t>
  </si>
  <si>
    <t>F-SW-EU206POE-V/L</t>
  </si>
  <si>
    <t>F-SW-EU206HPOE-V</t>
  </si>
  <si>
    <t>Коммутатор POE 8 (100) +1 (100)</t>
  </si>
  <si>
    <t>F-SW-EU209POE-V/L</t>
  </si>
  <si>
    <t>Коммутатор POE 8 (100) +2 (1000)</t>
  </si>
  <si>
    <t>F-SW-EU410POE-V/L</t>
  </si>
  <si>
    <t>F-SW-EM410POE-VM/L</t>
  </si>
  <si>
    <t>Коммутатор POE 8 (1000) +2 (1000)</t>
  </si>
  <si>
    <t>F-SW-EM610POE-VM/L</t>
  </si>
  <si>
    <t>F-SW-EU410HPOE-V</t>
  </si>
  <si>
    <t>F-SW-EM610POE-VM</t>
  </si>
  <si>
    <t>Коммутатор POE 16 (100) +2 (1000)</t>
  </si>
  <si>
    <t>F-SW-EU418POE-V/L</t>
  </si>
  <si>
    <t>Коммутатор POE 24 (100) +2 (1000)</t>
  </si>
  <si>
    <t>F-SW-EU426POE-V/L</t>
  </si>
  <si>
    <t>Коммутатор POE 24(1000) +2(1000)</t>
  </si>
  <si>
    <t>F-SW-EM626POE-VM/L</t>
  </si>
  <si>
    <t>Кнопки выхода</t>
  </si>
  <si>
    <t>iButton OP021L-B Кнопка выхода металлическая накладная с подсветкой (NO COM)/ Корич.</t>
  </si>
  <si>
    <t>https://icont.by/Каталог/iButton-OP021L-B---Корич/#wbs1</t>
  </si>
  <si>
    <t>iButton OP022L-B Кнопка выхода металлическая накладная с подсветкой (NO COM)/ Корич.</t>
  </si>
  <si>
    <t>iButton OP022L-G Кнопка выхода металлическая накладная с подсветкой (NO COM) / Серый</t>
  </si>
  <si>
    <t>iButton-01 LED Кнопка выхода металлическая накладная с подсветкой (NO контакты)</t>
  </si>
  <si>
    <t>iButton-01 Кнопка выхода металлическая накладная (NO контакты)</t>
  </si>
  <si>
    <t>iButton-02 Кнопка выхода врезная из нержавеющей стали (NO контакты)</t>
  </si>
  <si>
    <t>iButton-03 LED Кнопка выхода металлическая накладная с подсветкой (NO контакты)</t>
  </si>
  <si>
    <t>iButton-03 Кнопка выхода металлическая накладная (NO контакты)</t>
  </si>
  <si>
    <t>iButton-05 Black Кнопка выхода накладная сенсорная из пластика с индикацией (NO/NC контакты)</t>
  </si>
  <si>
    <t>iButton-05 White Кнопка выхода накладная сенсорная из пластика с индикацией (NO/NC контакты)</t>
  </si>
  <si>
    <t>https://icont.by/Каталог/iButton-05-Black/#wbs1</t>
  </si>
  <si>
    <t>https://icont.by/Каталог/iButton-05-White/#wbs1</t>
  </si>
  <si>
    <t>https://icont.by/Каталог/iButton-03-LED/#wbs1</t>
  </si>
  <si>
    <t>https://icont.by/Каталог/iButton-02/#wbs1</t>
  </si>
  <si>
    <t>https://icont.by/Каталог/iButton-01/#wbs1</t>
  </si>
  <si>
    <t>https://icont.by/Каталог/iButton-01-LED/#wbs1</t>
  </si>
  <si>
    <t>https://icont.by/Каталог/iButton-OP022L-G---Серый/#wbs1</t>
  </si>
  <si>
    <t>https://icont.by/Каталог/iButton-OP022L-B---Корич/#wbs1</t>
  </si>
  <si>
    <t>iUnlock-01 Устройство разблокировки двери в комплекте с защитной крышкой "аварийный выход"</t>
  </si>
  <si>
    <t>https://icont.by/Каталог/iUnlock-01/#wbs1</t>
  </si>
  <si>
    <t>iBolt-302 Врезной электромеханический соленоидный замок (NC контакты)</t>
  </si>
  <si>
    <t>Соленоидные замки</t>
  </si>
  <si>
    <t>https://icont.by/Каталог/iBolt-302/#wbs1</t>
  </si>
  <si>
    <t>iBolt-401 Glass NC (power to unlock) Электромеханический соленоидный замок для стеклянных дверей</t>
  </si>
  <si>
    <t>https://icont.by/Каталог/iBolt-401-Glass-NC/#wbs1</t>
  </si>
  <si>
    <t>iJamb-1001 Электромеханическая защелка (NC контакты)</t>
  </si>
  <si>
    <t>Защелки</t>
  </si>
  <si>
    <t>https://icont.by/Каталог/iJamb-1001-NС/#wbs1</t>
  </si>
  <si>
    <t>iJamb-1002 Электромеханическая защелка (NO контакты)</t>
  </si>
  <si>
    <t>https://icont.by/Каталог/iJamb-1002-NO/#wbs1</t>
  </si>
  <si>
    <t>iHold-101 Электромеханический замок, накладной без блокировки кнопки</t>
  </si>
  <si>
    <t>https://icont.by/Каталог/iHold-101/#wbs1</t>
  </si>
  <si>
    <t>Замки</t>
  </si>
  <si>
    <t>iHold-201 Электромеханический замок, накладной без блокировки кнопки, нержавеющая сталь</t>
  </si>
  <si>
    <t>https://icont.by/Каталог/iHold-201/#wbs1</t>
  </si>
  <si>
    <t>iHold-202 Электромеханический замок, накладной, без блокировки кнопки, никелированная сталь</t>
  </si>
  <si>
    <t>https://icont.by/Каталог/iHold-202/#wbs1</t>
  </si>
  <si>
    <t>iHold-204 Электромеханический замок, накладной, с блокировкой кнопки, никелированная сталь</t>
  </si>
  <si>
    <t>https://icont.by/Каталог/iHold-204/#wbs1</t>
  </si>
  <si>
    <t>iLock-180M Black Электромагнитный замок с уголком с силой удержания до 180 кг.</t>
  </si>
  <si>
    <t>https://icont.by/Каталог/iLock-180M-Black/#wbs1</t>
  </si>
  <si>
    <t>Магниты</t>
  </si>
  <si>
    <t>iLock-180M Dark-gray Электромагнитный замок с уголком с силой удержания до 180 кг.</t>
  </si>
  <si>
    <t>https://icont.by/Каталог/iLock-180M-Dark-gray/#wbs1</t>
  </si>
  <si>
    <t>iLock-280M Black Электромагнитный замок с уголком  с силой удержания до 280 кг.</t>
  </si>
  <si>
    <t>iLock-280M Dark-gray Электромагнитный замок с уголком с силой удержания до 280 кг.</t>
  </si>
  <si>
    <t>https://icont.by/Каталог/iLock-280M-Black/#wbs1</t>
  </si>
  <si>
    <t>https://icont.by/Каталог/iLock-280M-Dark-gray/#wbs1</t>
  </si>
  <si>
    <t>iLock-180M Электромагнитный замок в комплекте с уголком с силой удержания до 180 кг.</t>
  </si>
  <si>
    <t>iLock-280M Электромагнитный замок в комплекте с уголком с силой удержания до 280 кг.</t>
  </si>
  <si>
    <t>iLock-350M Электромагнитный замок, в комплекте с уголком с силой удержания до 350 кг.</t>
  </si>
  <si>
    <t>iLock-500M Электромагнитный замок в комплекте с уголком с силой удержания до 500 кг.</t>
  </si>
  <si>
    <t>iJump-01 Гибкий переход накладной 430 мм. (металлорукав + пластиковые крепежи)</t>
  </si>
  <si>
    <t>Гибкие переходы</t>
  </si>
  <si>
    <t>iJump-02 Гибкий переход накладной 430 мм. (металлорукав + металлические крепежи)</t>
  </si>
  <si>
    <t>iJump-03 Гибкий переход накладной 550 мм. (металлорукав + металлические крепежи)</t>
  </si>
  <si>
    <t>iJump-04 Гибкий переход накладной 700 мм. (металлорукав + металлические крепежи)</t>
  </si>
  <si>
    <t>iLock-280S Электромагнитный замок, нержавеющая сталь, уличный, в комплекте с уголком</t>
  </si>
  <si>
    <t>https://icont.by/Каталог/iLock-280S/#wbs1</t>
  </si>
  <si>
    <t>iHold-102 Электромеханический замок, накладной, c блокировкой кнопки</t>
  </si>
  <si>
    <t>https://icont.by/Каталог/iHold-102/#wbs1</t>
  </si>
  <si>
    <t>iJamb-1010 Электромеханическая защелка (NC контакты)</t>
  </si>
  <si>
    <t>https://icont.by/Каталог/iJamb-101-NС/#wbs1</t>
  </si>
  <si>
    <t>https://icont.by/Каталог/iJamb-1020-NO/#wbs1</t>
  </si>
  <si>
    <t>iJamb-1020 Электромеханическая защёлка (NO контакты)</t>
  </si>
  <si>
    <t>iBolt-402 Glass NO (Power to close) Электромеханический соленоидный замок для стеклянных дверей</t>
  </si>
  <si>
    <t>iBolt-303 Врезной электромеханический соленоидный замок (NO контакты)</t>
  </si>
  <si>
    <t>https://icont.by/Каталог/iBolt-303-NО/#wbs1</t>
  </si>
  <si>
    <t>ссылка на сайт</t>
  </si>
  <si>
    <t>https://icont.by/Каталог/iBolt-402-Glass-NO/#wbs1</t>
  </si>
  <si>
    <t>https://icont.by/Каталог/iJump-01-Гибкий-переход-накладной-430-мм-металлорукав-пластиковые-крепежи/#wbs1</t>
  </si>
  <si>
    <t>https://icont.by/Каталог/iJump-02-Гибкий-переход-накладной-430-мм-металлорукав-металлические-крепежи/#wbs1</t>
  </si>
  <si>
    <t>https://icont.by/Каталог/iJump-03-Гибкий-переход-накладной-550-мм-металлорукав-металлические-крепежи/#wbs1</t>
  </si>
  <si>
    <t>https://icont.by/Каталог/iJump-04-Гибкий-переход-накладной-700-мм-металлорукав-металлические-крепежи/#wbs1</t>
  </si>
  <si>
    <t>https://icont.by/Каталог/iLock-180M/#wbs1</t>
  </si>
  <si>
    <t>https://icont.by/Каталог/iLock-280M/#wbs1</t>
  </si>
  <si>
    <t>https://icont.by/Каталог/iLock-350M/#wbs1</t>
  </si>
  <si>
    <t>https://icont.by/Каталог/iLock-500M/#wbs1</t>
  </si>
  <si>
    <t>Цена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</si>
</sst>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"/>
    <numFmt numFmtId="165" formatCode="d\ mmmm"/>
  </numFmts>
  <fonts count="27">
    <font>
      <sz val="10"/>
      <color theme="1"/>
      <name val="Arial"/>
      <scheme val="minor"/>
    </font>
    <font>
      <b/>
      <sz val="23"/>
      <color rgb="FF333333"/>
      <name val="&quot;Open Sans Condensed&quot;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FFFFFF"/>
      <name val="Arial"/>
      <family val="2"/>
    </font>
    <font>
      <i/>
      <sz val="10"/>
      <color rgb="FFFFFFFF"/>
      <name val="Arial"/>
      <family val="2"/>
    </font>
    <font>
      <sz val="10"/>
      <color rgb="FF434343"/>
      <name val="Arial"/>
      <family val="2"/>
    </font>
    <font>
      <i/>
      <sz val="10"/>
      <color rgb="FF999999"/>
      <name val="Arial"/>
      <family val="2"/>
    </font>
    <font>
      <i/>
      <sz val="10"/>
      <color rgb="FFFF00FF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FF0000"/>
      <name val="Arial"/>
      <family val="2"/>
    </font>
    <font>
      <b/>
      <sz val="10"/>
      <color rgb="FF0F0F0F"/>
      <name val="Roboto"/>
    </font>
    <font>
      <b/>
      <sz val="20"/>
      <color rgb="FF333333"/>
      <name val="Arial"/>
      <family val="2"/>
      <scheme val="minor"/>
    </font>
    <font>
      <sz val="10"/>
      <color rgb="FF434343"/>
      <name val="Arial"/>
      <family val="2"/>
      <scheme val="minor"/>
    </font>
    <font>
      <sz val="13"/>
      <color rgb="FF434343"/>
      <name val="Calibri"/>
      <family val="2"/>
    </font>
    <font>
      <sz val="13"/>
      <color theme="1"/>
      <name val="Calibri"/>
      <family val="2"/>
    </font>
    <font>
      <sz val="13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b/>
      <sz val="15"/>
      <color theme="1"/>
      <name val="Calibri"/>
      <family val="2"/>
    </font>
    <font>
      <sz val="15"/>
      <color theme="1"/>
      <name val="Arial"/>
      <family val="2"/>
      <scheme val="minor"/>
    </font>
    <font>
      <b/>
      <sz val="15"/>
      <color rgb="FFFFFFFF"/>
      <name val="Calibri"/>
      <family val="2"/>
    </font>
    <font>
      <sz val="15"/>
      <color theme="1"/>
      <name val="Calibri"/>
      <family val="2"/>
    </font>
    <font>
      <u/>
      <sz val="15"/>
      <color theme="1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80000"/>
        <bgColor rgb="FF980000"/>
      </patternFill>
    </fill>
    <fill>
      <patternFill patternType="solid">
        <fgColor rgb="FFB7B7B7"/>
        <bgColor rgb="FFB7B7B7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999999"/>
        <bgColor rgb="FF999999"/>
      </patternFill>
    </fill>
    <fill>
      <patternFill patternType="solid">
        <fgColor rgb="FF4A86E8"/>
        <bgColor rgb="FF4A86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10">
    <xf numFmtId="0" fontId="0" fillId="0" borderId="0" xfId="0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/>
    <xf numFmtId="0" fontId="2" fillId="4" borderId="0" xfId="0" applyFont="1" applyFill="1" applyAlignment="1">
      <alignment horizontal="right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4" fontId="8" fillId="4" borderId="0" xfId="0" applyNumberFormat="1" applyFont="1" applyFill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164" fontId="9" fillId="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/>
    <xf numFmtId="0" fontId="8" fillId="0" borderId="7" xfId="0" applyFont="1" applyBorder="1" applyAlignment="1">
      <alignment horizontal="center"/>
    </xf>
    <xf numFmtId="0" fontId="2" fillId="2" borderId="2" xfId="0" applyFont="1" applyFill="1" applyBorder="1"/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11" fillId="3" borderId="0" xfId="0" applyFont="1" applyFill="1"/>
    <xf numFmtId="0" fontId="2" fillId="0" borderId="8" xfId="0" applyFont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8" fillId="0" borderId="9" xfId="0" applyFont="1" applyBorder="1" applyAlignment="1">
      <alignment horizontal="center"/>
    </xf>
    <xf numFmtId="0" fontId="5" fillId="2" borderId="2" xfId="0" applyFont="1" applyFill="1" applyBorder="1"/>
    <xf numFmtId="0" fontId="2" fillId="6" borderId="2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0" fontId="12" fillId="0" borderId="7" xfId="0" applyFont="1" applyBorder="1"/>
    <xf numFmtId="0" fontId="1" fillId="2" borderId="0" xfId="0" applyFont="1" applyFill="1" applyAlignment="1">
      <alignment horizontal="left"/>
    </xf>
    <xf numFmtId="0" fontId="13" fillId="2" borderId="0" xfId="0" applyFont="1" applyFill="1"/>
    <xf numFmtId="0" fontId="14" fillId="0" borderId="0" xfId="0" applyFont="1"/>
    <xf numFmtId="4" fontId="2" fillId="2" borderId="0" xfId="0" applyNumberFormat="1" applyFont="1" applyFill="1"/>
    <xf numFmtId="4" fontId="5" fillId="3" borderId="1" xfId="0" applyNumberFormat="1" applyFont="1" applyFill="1" applyBorder="1"/>
    <xf numFmtId="4" fontId="5" fillId="3" borderId="6" xfId="0" applyNumberFormat="1" applyFont="1" applyFill="1" applyBorder="1"/>
    <xf numFmtId="4" fontId="5" fillId="3" borderId="2" xfId="0" applyNumberFormat="1" applyFont="1" applyFill="1" applyBorder="1"/>
    <xf numFmtId="0" fontId="4" fillId="0" borderId="0" xfId="0" applyFont="1" applyAlignment="1">
      <alignment horizontal="right"/>
    </xf>
    <xf numFmtId="0" fontId="7" fillId="4" borderId="0" xfId="0" applyFont="1" applyFill="1"/>
    <xf numFmtId="0" fontId="2" fillId="4" borderId="0" xfId="0" applyFont="1" applyFill="1"/>
    <xf numFmtId="4" fontId="2" fillId="4" borderId="7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7" fillId="0" borderId="10" xfId="0" applyFont="1" applyBorder="1"/>
    <xf numFmtId="4" fontId="2" fillId="0" borderId="0" xfId="0" applyNumberFormat="1" applyFont="1" applyAlignment="1">
      <alignment horizontal="center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4" fillId="0" borderId="0" xfId="0" applyNumberFormat="1" applyFont="1"/>
    <xf numFmtId="4" fontId="2" fillId="2" borderId="11" xfId="0" applyNumberFormat="1" applyFont="1" applyFill="1" applyBorder="1"/>
    <xf numFmtId="0" fontId="4" fillId="0" borderId="10" xfId="0" applyFont="1" applyBorder="1" applyAlignment="1">
      <alignment horizontal="center"/>
    </xf>
    <xf numFmtId="4" fontId="2" fillId="4" borderId="0" xfId="0" applyNumberFormat="1" applyFont="1" applyFill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4" fillId="0" borderId="13" xfId="0" applyFont="1" applyBorder="1"/>
    <xf numFmtId="0" fontId="7" fillId="0" borderId="0" xfId="0" applyFont="1"/>
    <xf numFmtId="0" fontId="2" fillId="4" borderId="13" xfId="0" applyFont="1" applyFill="1" applyBorder="1"/>
    <xf numFmtId="164" fontId="8" fillId="4" borderId="10" xfId="0" applyNumberFormat="1" applyFont="1" applyFill="1" applyBorder="1" applyAlignment="1">
      <alignment horizontal="center"/>
    </xf>
    <xf numFmtId="0" fontId="4" fillId="0" borderId="17" xfId="0" applyFont="1" applyBorder="1"/>
    <xf numFmtId="0" fontId="2" fillId="0" borderId="16" xfId="0" applyFont="1" applyBorder="1" applyAlignment="1">
      <alignment horizontal="right"/>
    </xf>
    <xf numFmtId="4" fontId="2" fillId="0" borderId="16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" fillId="2" borderId="12" xfId="0" applyFont="1" applyFill="1" applyBorder="1"/>
    <xf numFmtId="165" fontId="4" fillId="0" borderId="7" xfId="0" applyNumberFormat="1" applyFont="1" applyBorder="1"/>
    <xf numFmtId="0" fontId="4" fillId="0" borderId="8" xfId="0" applyFont="1" applyBorder="1"/>
    <xf numFmtId="165" fontId="4" fillId="0" borderId="8" xfId="0" applyNumberFormat="1" applyFont="1" applyBorder="1"/>
    <xf numFmtId="0" fontId="8" fillId="0" borderId="8" xfId="0" applyFont="1" applyBorder="1" applyAlignment="1">
      <alignment horizontal="center"/>
    </xf>
    <xf numFmtId="0" fontId="7" fillId="5" borderId="7" xfId="0" applyFont="1" applyFill="1" applyBorder="1"/>
    <xf numFmtId="0" fontId="2" fillId="5" borderId="7" xfId="0" applyFont="1" applyFill="1" applyBorder="1"/>
    <xf numFmtId="0" fontId="2" fillId="5" borderId="7" xfId="0" applyFont="1" applyFill="1" applyBorder="1" applyAlignment="1">
      <alignment horizontal="right"/>
    </xf>
    <xf numFmtId="0" fontId="2" fillId="5" borderId="7" xfId="0" applyFont="1" applyFill="1" applyBorder="1" applyAlignment="1">
      <alignment horizontal="center"/>
    </xf>
    <xf numFmtId="4" fontId="2" fillId="5" borderId="7" xfId="0" applyNumberFormat="1" applyFont="1" applyFill="1" applyBorder="1" applyAlignment="1">
      <alignment horizontal="center"/>
    </xf>
    <xf numFmtId="0" fontId="4" fillId="5" borderId="7" xfId="0" applyFont="1" applyFill="1" applyBorder="1"/>
    <xf numFmtId="0" fontId="3" fillId="5" borderId="7" xfId="0" applyFont="1" applyFill="1" applyBorder="1" applyAlignment="1">
      <alignment horizontal="center"/>
    </xf>
    <xf numFmtId="0" fontId="4" fillId="9" borderId="0" xfId="0" applyFont="1" applyFill="1"/>
    <xf numFmtId="0" fontId="4" fillId="9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6" fillId="9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9" fillId="10" borderId="7" xfId="0" applyFont="1" applyFill="1" applyBorder="1" applyAlignment="1">
      <alignment horizontal="center"/>
    </xf>
    <xf numFmtId="0" fontId="22" fillId="4" borderId="0" xfId="0" applyFont="1" applyFill="1" applyAlignment="1">
      <alignment vertical="center"/>
    </xf>
    <xf numFmtId="0" fontId="4" fillId="9" borderId="15" xfId="0" applyFont="1" applyFill="1" applyBorder="1"/>
    <xf numFmtId="0" fontId="23" fillId="9" borderId="15" xfId="0" applyFont="1" applyFill="1" applyBorder="1" applyAlignment="1">
      <alignment horizontal="center" vertical="center"/>
    </xf>
    <xf numFmtId="0" fontId="4" fillId="9" borderId="20" xfId="0" applyFont="1" applyFill="1" applyBorder="1"/>
    <xf numFmtId="0" fontId="24" fillId="3" borderId="19" xfId="0" applyFont="1" applyFill="1" applyBorder="1" applyAlignment="1">
      <alignment vertical="center"/>
    </xf>
    <xf numFmtId="0" fontId="24" fillId="3" borderId="19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vertical="center"/>
    </xf>
    <xf numFmtId="2" fontId="25" fillId="11" borderId="7" xfId="0" applyNumberFormat="1" applyFont="1" applyFill="1" applyBorder="1" applyAlignment="1">
      <alignment horizontal="center" vertical="center"/>
    </xf>
    <xf numFmtId="0" fontId="26" fillId="2" borderId="7" xfId="1" applyFont="1" applyFill="1" applyBorder="1" applyAlignment="1">
      <alignment horizontal="center" vertical="center" shrinkToFit="1"/>
    </xf>
    <xf numFmtId="0" fontId="25" fillId="4" borderId="0" xfId="0" applyFont="1" applyFill="1" applyAlignment="1">
      <alignment horizontal="center"/>
    </xf>
    <xf numFmtId="14" fontId="24" fillId="3" borderId="19" xfId="0" applyNumberFormat="1" applyFont="1" applyFill="1" applyBorder="1" applyAlignment="1">
      <alignment horizontal="center" vertical="center"/>
    </xf>
    <xf numFmtId="0" fontId="25" fillId="9" borderId="0" xfId="0" applyFont="1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17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microsoft.com/office/2017/06/relationships/rdRichValue" Target="richData/rdrichvalue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5" Type="http://schemas.microsoft.com/office/2022/10/relationships/richValueRel" Target="richData/richValueRel.xml"/><Relationship Id="rId10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0</xdr:row>
      <xdr:rowOff>165101</xdr:rowOff>
    </xdr:from>
    <xdr:to>
      <xdr:col>1</xdr:col>
      <xdr:colOff>994833</xdr:colOff>
      <xdr:row>0</xdr:row>
      <xdr:rowOff>900596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B9687A0-969F-CA4B-405D-4D365DB8B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65101"/>
          <a:ext cx="1883833" cy="7354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42334</xdr:rowOff>
    </xdr:from>
    <xdr:to>
      <xdr:col>3</xdr:col>
      <xdr:colOff>740834</xdr:colOff>
      <xdr:row>59</xdr:row>
      <xdr:rowOff>132121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31DE38F4-C25D-DE99-0253-F8800045F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867667"/>
          <a:ext cx="11832167" cy="28626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19050</xdr:rowOff>
    </xdr:from>
    <xdr:ext cx="1266825" cy="514350"/>
    <xdr:pic>
      <xdr:nvPicPr>
        <xdr:cNvPr id="2" name="image1.jpg" title="Изображение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19050</xdr:rowOff>
    </xdr:from>
    <xdr:ext cx="1266825" cy="514350"/>
    <xdr:pic>
      <xdr:nvPicPr>
        <xdr:cNvPr id="2" name="image1.jpg" title="Изображение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19050</xdr:rowOff>
    </xdr:from>
    <xdr:ext cx="1266825" cy="514350"/>
    <xdr:pic>
      <xdr:nvPicPr>
        <xdr:cNvPr id="2" name="image1.jpg" title="Изображение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icont.by/&#1050;&#1072;&#1090;&#1072;&#1083;&#1086;&#1075;/iBolt-401-Glass-NC/" TargetMode="External"/><Relationship Id="rId18" Type="http://schemas.openxmlformats.org/officeDocument/2006/relationships/hyperlink" Target="https://icont.by/&#1050;&#1072;&#1090;&#1072;&#1083;&#1086;&#1075;/iHold-204/" TargetMode="External"/><Relationship Id="rId26" Type="http://schemas.openxmlformats.org/officeDocument/2006/relationships/hyperlink" Target="https://icont.by/&#1050;&#1072;&#1090;&#1072;&#1083;&#1086;&#1075;/iJamb-101-N&#1057;/" TargetMode="External"/><Relationship Id="rId21" Type="http://schemas.openxmlformats.org/officeDocument/2006/relationships/hyperlink" Target="https://icont.by/&#1050;&#1072;&#1090;&#1072;&#1083;&#1086;&#1075;/iLock-280M-Black/" TargetMode="External"/><Relationship Id="rId34" Type="http://schemas.openxmlformats.org/officeDocument/2006/relationships/hyperlink" Target="https://icont.by/&#1050;&#1072;&#1090;&#1072;&#1083;&#1086;&#1075;/iLock-180M/" TargetMode="External"/><Relationship Id="rId7" Type="http://schemas.openxmlformats.org/officeDocument/2006/relationships/hyperlink" Target="https://icont.by/&#1050;&#1072;&#1090;&#1072;&#1083;&#1086;&#1075;/iButton-01/" TargetMode="External"/><Relationship Id="rId12" Type="http://schemas.openxmlformats.org/officeDocument/2006/relationships/hyperlink" Target="https://icont.by/&#1050;&#1072;&#1090;&#1072;&#1083;&#1086;&#1075;/iBolt-302/" TargetMode="External"/><Relationship Id="rId17" Type="http://schemas.openxmlformats.org/officeDocument/2006/relationships/hyperlink" Target="https://icont.by/&#1050;&#1072;&#1090;&#1072;&#1083;&#1086;&#1075;/iHold-202/" TargetMode="External"/><Relationship Id="rId25" Type="http://schemas.openxmlformats.org/officeDocument/2006/relationships/hyperlink" Target="https://icont.by/&#1050;&#1072;&#1090;&#1072;&#1083;&#1086;&#1075;/iJamb-1002-NO/" TargetMode="External"/><Relationship Id="rId33" Type="http://schemas.openxmlformats.org/officeDocument/2006/relationships/hyperlink" Target="https://icont.by/&#1050;&#1072;&#1090;&#1072;&#1083;&#1086;&#1075;/iJump-04-&#1043;&#1080;&#1073;&#1082;&#1080;&#1081;-&#1087;&#1077;&#1088;&#1077;&#1093;&#1086;&#1076;-&#1085;&#1072;&#1082;&#1083;&#1072;&#1076;&#1085;&#1086;&#1081;-700-&#1084;&#1084;-&#1084;&#1077;&#1090;&#1072;&#1083;&#1083;&#1086;&#1088;&#1091;&#1082;&#1072;&#1074;-&#1084;&#1077;&#1090;&#1072;&#1083;&#1083;&#1080;&#1095;&#1077;&#1089;&#1082;&#1080;&#1077;-&#1082;&#1088;&#1077;&#1087;&#1077;&#1078;&#1080;/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icont.by/&#1050;&#1072;&#1090;&#1072;&#1083;&#1086;&#1075;/iButton-05-Black/" TargetMode="External"/><Relationship Id="rId16" Type="http://schemas.openxmlformats.org/officeDocument/2006/relationships/hyperlink" Target="https://icont.by/&#1050;&#1072;&#1090;&#1072;&#1083;&#1086;&#1075;/iHold-201/" TargetMode="External"/><Relationship Id="rId20" Type="http://schemas.openxmlformats.org/officeDocument/2006/relationships/hyperlink" Target="https://icont.by/&#1050;&#1072;&#1090;&#1072;&#1083;&#1086;&#1075;/iLock-180M-Dark-gray/" TargetMode="External"/><Relationship Id="rId29" Type="http://schemas.openxmlformats.org/officeDocument/2006/relationships/hyperlink" Target="https://icont.by/&#1050;&#1072;&#1090;&#1072;&#1083;&#1086;&#1075;/iBolt-402-Glass-NO/" TargetMode="External"/><Relationship Id="rId1" Type="http://schemas.openxmlformats.org/officeDocument/2006/relationships/hyperlink" Target="https://icont.by/&#1050;&#1072;&#1090;&#1072;&#1083;&#1086;&#1075;/iButton-OP021L-B---&#1050;&#1086;&#1088;&#1080;&#1095;/" TargetMode="External"/><Relationship Id="rId6" Type="http://schemas.openxmlformats.org/officeDocument/2006/relationships/hyperlink" Target="https://icont.by/&#1050;&#1072;&#1090;&#1072;&#1083;&#1086;&#1075;/iButton-03-LED/" TargetMode="External"/><Relationship Id="rId11" Type="http://schemas.openxmlformats.org/officeDocument/2006/relationships/hyperlink" Target="https://icont.by/&#1050;&#1072;&#1090;&#1072;&#1083;&#1086;&#1075;/iUnlock-01/" TargetMode="External"/><Relationship Id="rId24" Type="http://schemas.openxmlformats.org/officeDocument/2006/relationships/hyperlink" Target="https://icont.by/&#1050;&#1072;&#1090;&#1072;&#1083;&#1086;&#1075;/iHold-102/" TargetMode="External"/><Relationship Id="rId32" Type="http://schemas.openxmlformats.org/officeDocument/2006/relationships/hyperlink" Target="https://icont.by/&#1050;&#1072;&#1090;&#1072;&#1083;&#1086;&#1075;/iJump-03-&#1043;&#1080;&#1073;&#1082;&#1080;&#1081;-&#1087;&#1077;&#1088;&#1077;&#1093;&#1086;&#1076;-&#1085;&#1072;&#1082;&#1083;&#1072;&#1076;&#1085;&#1086;&#1081;-550-&#1084;&#1084;-&#1084;&#1077;&#1090;&#1072;&#1083;&#1083;&#1086;&#1088;&#1091;&#1082;&#1072;&#1074;-&#1084;&#1077;&#1090;&#1072;&#1083;&#1083;&#1080;&#1095;&#1077;&#1089;&#1082;&#1080;&#1077;-&#1082;&#1088;&#1077;&#1087;&#1077;&#1078;&#1080;/" TargetMode="External"/><Relationship Id="rId37" Type="http://schemas.openxmlformats.org/officeDocument/2006/relationships/hyperlink" Target="https://icont.by/&#1050;&#1072;&#1090;&#1072;&#1083;&#1086;&#1075;/iLock-500M/" TargetMode="External"/><Relationship Id="rId5" Type="http://schemas.openxmlformats.org/officeDocument/2006/relationships/hyperlink" Target="https://icont.by/&#1050;&#1072;&#1090;&#1072;&#1083;&#1086;&#1075;/iButton-02/" TargetMode="External"/><Relationship Id="rId15" Type="http://schemas.openxmlformats.org/officeDocument/2006/relationships/hyperlink" Target="https://icont.by/&#1050;&#1072;&#1090;&#1072;&#1083;&#1086;&#1075;/iHold-101/" TargetMode="External"/><Relationship Id="rId23" Type="http://schemas.openxmlformats.org/officeDocument/2006/relationships/hyperlink" Target="https://icont.by/&#1050;&#1072;&#1090;&#1072;&#1083;&#1086;&#1075;/iLock-280S/" TargetMode="External"/><Relationship Id="rId28" Type="http://schemas.openxmlformats.org/officeDocument/2006/relationships/hyperlink" Target="https://icont.by/&#1050;&#1072;&#1090;&#1072;&#1083;&#1086;&#1075;/iBolt-303-N&#1054;/" TargetMode="External"/><Relationship Id="rId36" Type="http://schemas.openxmlformats.org/officeDocument/2006/relationships/hyperlink" Target="https://icont.by/&#1050;&#1072;&#1090;&#1072;&#1083;&#1086;&#1075;/iLock-350M/" TargetMode="External"/><Relationship Id="rId10" Type="http://schemas.openxmlformats.org/officeDocument/2006/relationships/hyperlink" Target="https://icont.by/&#1050;&#1072;&#1090;&#1072;&#1083;&#1086;&#1075;/iButton-OP022L-B---&#1050;&#1086;&#1088;&#1080;&#1095;/" TargetMode="External"/><Relationship Id="rId19" Type="http://schemas.openxmlformats.org/officeDocument/2006/relationships/hyperlink" Target="https://icont.by/&#1050;&#1072;&#1090;&#1072;&#1083;&#1086;&#1075;/iLock-180M-Black/" TargetMode="External"/><Relationship Id="rId31" Type="http://schemas.openxmlformats.org/officeDocument/2006/relationships/hyperlink" Target="https://icont.by/&#1050;&#1072;&#1090;&#1072;&#1083;&#1086;&#1075;/iJump-02-&#1043;&#1080;&#1073;&#1082;&#1080;&#1081;-&#1087;&#1077;&#1088;&#1077;&#1093;&#1086;&#1076;-&#1085;&#1072;&#1082;&#1083;&#1072;&#1076;&#1085;&#1086;&#1081;-430-&#1084;&#1084;-&#1084;&#1077;&#1090;&#1072;&#1083;&#1083;&#1086;&#1088;&#1091;&#1082;&#1072;&#1074;-&#1084;&#1077;&#1090;&#1072;&#1083;&#1083;&#1080;&#1095;&#1077;&#1089;&#1082;&#1080;&#1077;-&#1082;&#1088;&#1077;&#1087;&#1077;&#1078;&#1080;/" TargetMode="External"/><Relationship Id="rId4" Type="http://schemas.openxmlformats.org/officeDocument/2006/relationships/hyperlink" Target="https://icont.by/&#1050;&#1072;&#1090;&#1072;&#1083;&#1086;&#1075;/iButton-03-LED/" TargetMode="External"/><Relationship Id="rId9" Type="http://schemas.openxmlformats.org/officeDocument/2006/relationships/hyperlink" Target="https://icont.by/&#1050;&#1072;&#1090;&#1072;&#1083;&#1086;&#1075;/iButton-OP022L-G---&#1057;&#1077;&#1088;&#1099;&#1081;/" TargetMode="External"/><Relationship Id="rId14" Type="http://schemas.openxmlformats.org/officeDocument/2006/relationships/hyperlink" Target="https://icont.by/&#1050;&#1072;&#1090;&#1072;&#1083;&#1086;&#1075;/iJamb-1001-N&#1057;/" TargetMode="External"/><Relationship Id="rId22" Type="http://schemas.openxmlformats.org/officeDocument/2006/relationships/hyperlink" Target="https://icont.by/&#1050;&#1072;&#1090;&#1072;&#1083;&#1086;&#1075;/iLock-280M-Dark-gray/" TargetMode="External"/><Relationship Id="rId27" Type="http://schemas.openxmlformats.org/officeDocument/2006/relationships/hyperlink" Target="https://icont.by/&#1050;&#1072;&#1090;&#1072;&#1083;&#1086;&#1075;/iJamb-1020-NO/" TargetMode="External"/><Relationship Id="rId30" Type="http://schemas.openxmlformats.org/officeDocument/2006/relationships/hyperlink" Target="https://icont.by/&#1050;&#1072;&#1090;&#1072;&#1083;&#1086;&#1075;/iJump-01-&#1043;&#1080;&#1073;&#1082;&#1080;&#1081;-&#1087;&#1077;&#1088;&#1077;&#1093;&#1086;&#1076;-&#1085;&#1072;&#1082;&#1083;&#1072;&#1076;&#1085;&#1086;&#1081;-430-&#1084;&#1084;-&#1084;&#1077;&#1090;&#1072;&#1083;&#1083;&#1086;&#1088;&#1091;&#1082;&#1072;&#1074;-&#1087;&#1083;&#1072;&#1089;&#1090;&#1080;&#1082;&#1086;&#1074;&#1099;&#1077;-&#1082;&#1088;&#1077;&#1087;&#1077;&#1078;&#1080;/" TargetMode="External"/><Relationship Id="rId35" Type="http://schemas.openxmlformats.org/officeDocument/2006/relationships/hyperlink" Target="https://icont.by/&#1050;&#1072;&#1090;&#1072;&#1083;&#1086;&#1075;/iLock-280M/" TargetMode="External"/><Relationship Id="rId8" Type="http://schemas.openxmlformats.org/officeDocument/2006/relationships/hyperlink" Target="https://icont.by/&#1050;&#1072;&#1090;&#1072;&#1083;&#1086;&#1075;/iButton-01-LED/" TargetMode="External"/><Relationship Id="rId3" Type="http://schemas.openxmlformats.org/officeDocument/2006/relationships/hyperlink" Target="https://icont.by/&#1050;&#1072;&#1090;&#1072;&#1083;&#1086;&#1075;/iButton-05-White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U911"/>
  <sheetViews>
    <sheetView tabSelected="1" zoomScale="60" workbookViewId="0">
      <pane ySplit="2" topLeftCell="A39" activePane="bottomLeft" state="frozen"/>
      <selection pane="bottomLeft" activeCell="K50" sqref="K50"/>
    </sheetView>
  </sheetViews>
  <sheetFormatPr baseColWidth="10" defaultColWidth="12.6640625" defaultRowHeight="15" customHeight="1"/>
  <cols>
    <col min="1" max="1" width="15.83203125" style="22" customWidth="1"/>
    <col min="2" max="2" width="115.33203125" style="22" customWidth="1"/>
    <col min="3" max="3" width="14.5" style="91" customWidth="1"/>
    <col min="4" max="4" width="23.5" style="91" customWidth="1"/>
    <col min="5" max="125" width="12.6640625" style="91"/>
    <col min="126" max="16384" width="12.6640625" style="22"/>
  </cols>
  <sheetData>
    <row r="1" spans="1:8" ht="73" customHeight="1">
      <c r="A1" s="93"/>
      <c r="B1" s="5"/>
      <c r="F1" s="99"/>
      <c r="G1" s="100"/>
      <c r="H1" s="99"/>
    </row>
    <row r="2" spans="1:8" ht="37" customHeight="1">
      <c r="A2" s="108">
        <v>46210</v>
      </c>
      <c r="B2" s="102"/>
      <c r="C2" s="103" t="s">
        <v>670</v>
      </c>
      <c r="D2" s="103" t="s">
        <v>660</v>
      </c>
    </row>
    <row r="3" spans="1:8" ht="47" customHeight="1">
      <c r="A3" s="95"/>
      <c r="B3" s="98" t="s">
        <v>590</v>
      </c>
      <c r="C3" s="96"/>
      <c r="D3" s="96"/>
    </row>
    <row r="4" spans="1:8" ht="80" customHeight="1">
      <c r="A4" s="97" t="e" vm="1">
        <v>#VALUE!</v>
      </c>
      <c r="B4" s="104" t="s">
        <v>591</v>
      </c>
      <c r="C4" s="105">
        <v>18.414000000000001</v>
      </c>
      <c r="D4" s="106" t="s">
        <v>592</v>
      </c>
    </row>
    <row r="5" spans="1:8" ht="79" customHeight="1">
      <c r="A5" s="97" t="e" vm="2">
        <v>#VALUE!</v>
      </c>
      <c r="B5" s="104" t="s">
        <v>593</v>
      </c>
      <c r="C5" s="105">
        <v>18.414000000000001</v>
      </c>
      <c r="D5" s="106" t="s">
        <v>609</v>
      </c>
    </row>
    <row r="6" spans="1:8" ht="79" customHeight="1">
      <c r="A6" s="97" t="e" vm="3">
        <v>#VALUE!</v>
      </c>
      <c r="B6" s="104" t="s">
        <v>594</v>
      </c>
      <c r="C6" s="105">
        <v>18.414000000000001</v>
      </c>
      <c r="D6" s="106" t="s">
        <v>608</v>
      </c>
      <c r="H6" s="101"/>
    </row>
    <row r="7" spans="1:8" ht="79" customHeight="1">
      <c r="A7" s="97" t="e" vm="4">
        <v>#VALUE!</v>
      </c>
      <c r="B7" s="104" t="s">
        <v>595</v>
      </c>
      <c r="C7" s="105">
        <v>34.224000000000004</v>
      </c>
      <c r="D7" s="106" t="s">
        <v>607</v>
      </c>
    </row>
    <row r="8" spans="1:8" ht="79" customHeight="1">
      <c r="A8" s="97" t="e" vm="4">
        <v>#VALUE!</v>
      </c>
      <c r="B8" s="104" t="s">
        <v>596</v>
      </c>
      <c r="C8" s="105">
        <v>22.785000000000004</v>
      </c>
      <c r="D8" s="106" t="s">
        <v>606</v>
      </c>
    </row>
    <row r="9" spans="1:8" ht="79" customHeight="1">
      <c r="A9" s="97" t="e" vm="5">
        <v>#VALUE!</v>
      </c>
      <c r="B9" s="104" t="s">
        <v>597</v>
      </c>
      <c r="C9" s="105">
        <v>10.974000000000002</v>
      </c>
      <c r="D9" s="106" t="s">
        <v>605</v>
      </c>
    </row>
    <row r="10" spans="1:8" ht="79" customHeight="1">
      <c r="A10" s="97" t="e" vm="6">
        <v>#VALUE!</v>
      </c>
      <c r="B10" s="104" t="s">
        <v>598</v>
      </c>
      <c r="C10" s="105">
        <v>39.804000000000002</v>
      </c>
      <c r="D10" s="106" t="s">
        <v>604</v>
      </c>
    </row>
    <row r="11" spans="1:8" ht="79" customHeight="1">
      <c r="A11" s="97" t="e" vm="6">
        <v>#VALUE!</v>
      </c>
      <c r="B11" s="104" t="s">
        <v>599</v>
      </c>
      <c r="C11" s="105">
        <v>28.736999999999998</v>
      </c>
      <c r="D11" s="106" t="s">
        <v>604</v>
      </c>
    </row>
    <row r="12" spans="1:8" ht="79" customHeight="1">
      <c r="A12" s="97" t="e" vm="7">
        <v>#VALUE!</v>
      </c>
      <c r="B12" s="104" t="s">
        <v>600</v>
      </c>
      <c r="C12" s="105">
        <v>31.155000000000001</v>
      </c>
      <c r="D12" s="106" t="s">
        <v>602</v>
      </c>
    </row>
    <row r="13" spans="1:8" ht="79" customHeight="1">
      <c r="A13" s="97" t="e" vm="8">
        <v>#VALUE!</v>
      </c>
      <c r="B13" s="104" t="s">
        <v>601</v>
      </c>
      <c r="C13" s="105">
        <v>31.248000000000001</v>
      </c>
      <c r="D13" s="106" t="s">
        <v>603</v>
      </c>
    </row>
    <row r="14" spans="1:8" ht="79" customHeight="1">
      <c r="A14" s="97" t="e" vm="9">
        <v>#VALUE!</v>
      </c>
      <c r="B14" s="104" t="s">
        <v>610</v>
      </c>
      <c r="C14" s="105">
        <v>37.014000000000003</v>
      </c>
      <c r="D14" s="106" t="s">
        <v>611</v>
      </c>
    </row>
    <row r="15" spans="1:8" ht="47" customHeight="1">
      <c r="A15" s="95"/>
      <c r="B15" s="98" t="s">
        <v>613</v>
      </c>
      <c r="C15" s="107"/>
      <c r="D15" s="107"/>
    </row>
    <row r="16" spans="1:8" ht="79" customHeight="1">
      <c r="A16" s="97" t="e" vm="10">
        <v>#VALUE!</v>
      </c>
      <c r="B16" s="104" t="s">
        <v>612</v>
      </c>
      <c r="C16" s="105">
        <v>202.74</v>
      </c>
      <c r="D16" s="106" t="s">
        <v>614</v>
      </c>
    </row>
    <row r="17" spans="1:4" ht="79" customHeight="1">
      <c r="A17" s="97" t="e" vm="10">
        <v>#VALUE!</v>
      </c>
      <c r="B17" s="104" t="s">
        <v>658</v>
      </c>
      <c r="C17" s="105">
        <v>0</v>
      </c>
      <c r="D17" s="106" t="s">
        <v>659</v>
      </c>
    </row>
    <row r="18" spans="1:4" ht="79" customHeight="1">
      <c r="A18" s="97" t="e" vm="11">
        <v>#VALUE!</v>
      </c>
      <c r="B18" s="104" t="s">
        <v>615</v>
      </c>
      <c r="C18" s="105">
        <v>165.07499999999999</v>
      </c>
      <c r="D18" s="106" t="s">
        <v>616</v>
      </c>
    </row>
    <row r="19" spans="1:4" ht="79" customHeight="1">
      <c r="A19" s="97" t="e" vm="11">
        <v>#VALUE!</v>
      </c>
      <c r="B19" s="104" t="s">
        <v>657</v>
      </c>
      <c r="C19" s="105">
        <v>0</v>
      </c>
      <c r="D19" s="106" t="s">
        <v>661</v>
      </c>
    </row>
    <row r="20" spans="1:4" ht="47" customHeight="1">
      <c r="A20" s="95"/>
      <c r="B20" s="98" t="s">
        <v>618</v>
      </c>
      <c r="C20" s="107"/>
      <c r="D20" s="107"/>
    </row>
    <row r="21" spans="1:4" ht="79" customHeight="1">
      <c r="A21" s="97" t="e" vm="12">
        <v>#VALUE!</v>
      </c>
      <c r="B21" s="104" t="s">
        <v>617</v>
      </c>
      <c r="C21" s="105">
        <v>75.236999999999995</v>
      </c>
      <c r="D21" s="106" t="s">
        <v>619</v>
      </c>
    </row>
    <row r="22" spans="1:4" ht="79" customHeight="1">
      <c r="A22" s="97" t="e" vm="13">
        <v>#VALUE!</v>
      </c>
      <c r="B22" s="104" t="s">
        <v>653</v>
      </c>
      <c r="C22" s="105">
        <v>0</v>
      </c>
      <c r="D22" s="106" t="s">
        <v>654</v>
      </c>
    </row>
    <row r="23" spans="1:4" ht="79" customHeight="1">
      <c r="A23" s="97" t="e" vm="12">
        <v>#VALUE!</v>
      </c>
      <c r="B23" s="104" t="s">
        <v>620</v>
      </c>
      <c r="C23" s="105">
        <v>78.585000000000008</v>
      </c>
      <c r="D23" s="106" t="s">
        <v>621</v>
      </c>
    </row>
    <row r="24" spans="1:4" ht="79" customHeight="1">
      <c r="A24" s="97" t="e" vm="13">
        <v>#VALUE!</v>
      </c>
      <c r="B24" s="104" t="s">
        <v>656</v>
      </c>
      <c r="C24" s="105">
        <v>0</v>
      </c>
      <c r="D24" s="106" t="s">
        <v>655</v>
      </c>
    </row>
    <row r="25" spans="1:4" ht="47" customHeight="1">
      <c r="A25" s="95"/>
      <c r="B25" s="98" t="s">
        <v>624</v>
      </c>
      <c r="C25" s="107"/>
      <c r="D25" s="107"/>
    </row>
    <row r="26" spans="1:4" ht="79" customHeight="1">
      <c r="A26" s="97" t="e" vm="14">
        <v>#VALUE!</v>
      </c>
      <c r="B26" s="104" t="s">
        <v>622</v>
      </c>
      <c r="C26" s="105">
        <v>92.442000000000007</v>
      </c>
      <c r="D26" s="106" t="s">
        <v>623</v>
      </c>
    </row>
    <row r="27" spans="1:4" ht="79" customHeight="1">
      <c r="A27" s="97" t="e" vm="15">
        <v>#VALUE!</v>
      </c>
      <c r="B27" s="104" t="s">
        <v>651</v>
      </c>
      <c r="C27" s="105">
        <v>0</v>
      </c>
      <c r="D27" s="106" t="s">
        <v>652</v>
      </c>
    </row>
    <row r="28" spans="1:4" ht="79" customHeight="1">
      <c r="A28" s="97" t="e" vm="16">
        <v>#VALUE!</v>
      </c>
      <c r="B28" s="104" t="s">
        <v>625</v>
      </c>
      <c r="C28" s="105">
        <v>133.45500000000001</v>
      </c>
      <c r="D28" s="106" t="s">
        <v>626</v>
      </c>
    </row>
    <row r="29" spans="1:4" ht="79" customHeight="1">
      <c r="A29" s="97" t="e" vm="17">
        <v>#VALUE!</v>
      </c>
      <c r="B29" s="104" t="s">
        <v>627</v>
      </c>
      <c r="C29" s="105">
        <v>109.55399999999999</v>
      </c>
      <c r="D29" s="106" t="s">
        <v>628</v>
      </c>
    </row>
    <row r="30" spans="1:4" ht="79" customHeight="1">
      <c r="A30" s="97" t="e" vm="18">
        <v>#VALUE!</v>
      </c>
      <c r="B30" s="104" t="s">
        <v>629</v>
      </c>
      <c r="C30" s="105">
        <v>110.67</v>
      </c>
      <c r="D30" s="106" t="s">
        <v>630</v>
      </c>
    </row>
    <row r="31" spans="1:4" ht="47" customHeight="1">
      <c r="A31" s="95"/>
      <c r="B31" s="98" t="s">
        <v>633</v>
      </c>
      <c r="C31" s="107"/>
      <c r="D31" s="107"/>
    </row>
    <row r="32" spans="1:4" ht="79" customHeight="1">
      <c r="A32" s="97" t="e" vm="19">
        <v>#VALUE!</v>
      </c>
      <c r="B32" s="104" t="s">
        <v>631</v>
      </c>
      <c r="C32" s="105">
        <v>117.18</v>
      </c>
      <c r="D32" s="106" t="s">
        <v>632</v>
      </c>
    </row>
    <row r="33" spans="1:4" ht="79" customHeight="1">
      <c r="A33" s="97" t="e" vm="20">
        <v>#VALUE!</v>
      </c>
      <c r="B33" s="104" t="s">
        <v>634</v>
      </c>
      <c r="C33" s="105">
        <v>117.18</v>
      </c>
      <c r="D33" s="106" t="s">
        <v>635</v>
      </c>
    </row>
    <row r="34" spans="1:4" ht="79" customHeight="1">
      <c r="A34" s="97" t="e" vm="21">
        <v>#VALUE!</v>
      </c>
      <c r="B34" s="104" t="s">
        <v>636</v>
      </c>
      <c r="C34" s="105">
        <v>149.73000000000002</v>
      </c>
      <c r="D34" s="106" t="s">
        <v>638</v>
      </c>
    </row>
    <row r="35" spans="1:4" ht="79" customHeight="1">
      <c r="A35" s="97" t="e" vm="22">
        <v>#VALUE!</v>
      </c>
      <c r="B35" s="104" t="s">
        <v>637</v>
      </c>
      <c r="C35" s="105">
        <v>149.73000000000002</v>
      </c>
      <c r="D35" s="106" t="s">
        <v>639</v>
      </c>
    </row>
    <row r="36" spans="1:4" ht="79" customHeight="1">
      <c r="A36" s="97" t="e" vm="23">
        <v>#VALUE!</v>
      </c>
      <c r="B36" s="104" t="s">
        <v>649</v>
      </c>
      <c r="C36" s="105">
        <v>0</v>
      </c>
      <c r="D36" s="106" t="s">
        <v>650</v>
      </c>
    </row>
    <row r="37" spans="1:4" ht="79" customHeight="1">
      <c r="A37" s="97" t="e" vm="24">
        <v>#VALUE!</v>
      </c>
      <c r="B37" s="104" t="s">
        <v>640</v>
      </c>
      <c r="C37" s="105">
        <v>117.73800000000001</v>
      </c>
      <c r="D37" s="106" t="s">
        <v>666</v>
      </c>
    </row>
    <row r="38" spans="1:4" ht="79" customHeight="1">
      <c r="A38" s="97" t="e" vm="25">
        <v>#VALUE!</v>
      </c>
      <c r="B38" s="104" t="s">
        <v>641</v>
      </c>
      <c r="C38" s="105">
        <v>140.244</v>
      </c>
      <c r="D38" s="106" t="s">
        <v>667</v>
      </c>
    </row>
    <row r="39" spans="1:4" ht="79" customHeight="1">
      <c r="A39" s="97" t="e" vm="26">
        <v>#VALUE!</v>
      </c>
      <c r="B39" s="104" t="s">
        <v>642</v>
      </c>
      <c r="C39" s="105">
        <v>199.48500000000001</v>
      </c>
      <c r="D39" s="106" t="s">
        <v>668</v>
      </c>
    </row>
    <row r="40" spans="1:4" ht="81" customHeight="1">
      <c r="A40" s="97" t="e" vm="27">
        <v>#VALUE!</v>
      </c>
      <c r="B40" s="104" t="s">
        <v>643</v>
      </c>
      <c r="C40" s="105">
        <v>283.64999999999998</v>
      </c>
      <c r="D40" s="106" t="s">
        <v>669</v>
      </c>
    </row>
    <row r="41" spans="1:4" ht="47" customHeight="1">
      <c r="A41" s="95"/>
      <c r="B41" s="98" t="s">
        <v>645</v>
      </c>
      <c r="C41" s="107"/>
      <c r="D41" s="107"/>
    </row>
    <row r="42" spans="1:4" ht="79" customHeight="1">
      <c r="A42" s="97" t="e" vm="28">
        <v>#VALUE!</v>
      </c>
      <c r="B42" s="104" t="s">
        <v>644</v>
      </c>
      <c r="C42" s="105">
        <v>13.95</v>
      </c>
      <c r="D42" s="106" t="s">
        <v>662</v>
      </c>
    </row>
    <row r="43" spans="1:4" ht="79" customHeight="1">
      <c r="A43" s="97" t="e" vm="29">
        <v>#VALUE!</v>
      </c>
      <c r="B43" s="104" t="s">
        <v>646</v>
      </c>
      <c r="C43" s="105">
        <v>26.040000000000006</v>
      </c>
      <c r="D43" s="106" t="s">
        <v>663</v>
      </c>
    </row>
    <row r="44" spans="1:4" ht="79" customHeight="1">
      <c r="A44" s="97" t="e" vm="30">
        <v>#VALUE!</v>
      </c>
      <c r="B44" s="104" t="s">
        <v>647</v>
      </c>
      <c r="C44" s="105">
        <v>44.454000000000001</v>
      </c>
      <c r="D44" s="106" t="s">
        <v>664</v>
      </c>
    </row>
    <row r="45" spans="1:4" ht="79" customHeight="1">
      <c r="A45" s="97" t="e" vm="30">
        <v>#VALUE!</v>
      </c>
      <c r="B45" s="104" t="s">
        <v>648</v>
      </c>
      <c r="C45" s="105">
        <v>52.545000000000002</v>
      </c>
      <c r="D45" s="106" t="s">
        <v>665</v>
      </c>
    </row>
    <row r="47" spans="1:4" ht="16" customHeight="1">
      <c r="A47" s="94"/>
      <c r="B47" s="91"/>
    </row>
    <row r="48" spans="1:4" ht="16" customHeight="1">
      <c r="A48" s="94"/>
      <c r="B48" s="109"/>
    </row>
    <row r="49" spans="1:2" ht="16" customHeight="1">
      <c r="A49" s="94"/>
      <c r="B49" s="109"/>
    </row>
    <row r="50" spans="1:2" ht="16" customHeight="1">
      <c r="A50" s="94"/>
      <c r="B50" s="91"/>
    </row>
    <row r="51" spans="1:2" ht="16" customHeight="1">
      <c r="A51" s="94"/>
      <c r="B51" s="91"/>
    </row>
    <row r="52" spans="1:2" s="91" customFormat="1" ht="15.75" customHeight="1">
      <c r="A52" s="94"/>
    </row>
    <row r="53" spans="1:2" s="91" customFormat="1" ht="15.75" customHeight="1">
      <c r="A53" s="94"/>
    </row>
    <row r="54" spans="1:2" s="91" customFormat="1" ht="15.75" customHeight="1">
      <c r="A54" s="94"/>
    </row>
    <row r="55" spans="1:2" s="91" customFormat="1" ht="15.75" customHeight="1">
      <c r="A55" s="94"/>
    </row>
    <row r="56" spans="1:2" s="91" customFormat="1" ht="15.75" customHeight="1">
      <c r="A56" s="94"/>
    </row>
    <row r="57" spans="1:2" s="91" customFormat="1" ht="15.75" customHeight="1">
      <c r="A57" s="94"/>
    </row>
    <row r="58" spans="1:2" s="91" customFormat="1" ht="15.75" customHeight="1">
      <c r="A58" s="94"/>
    </row>
    <row r="59" spans="1:2" s="91" customFormat="1" ht="15.75" customHeight="1">
      <c r="A59" s="94"/>
    </row>
    <row r="60" spans="1:2" s="91" customFormat="1" ht="15.75" customHeight="1">
      <c r="A60" s="94"/>
    </row>
    <row r="61" spans="1:2" s="91" customFormat="1" ht="15.75" customHeight="1">
      <c r="A61" s="94"/>
    </row>
    <row r="62" spans="1:2" s="91" customFormat="1" ht="15.75" customHeight="1">
      <c r="A62" s="94"/>
    </row>
    <row r="63" spans="1:2" s="91" customFormat="1" ht="15.75" customHeight="1">
      <c r="A63" s="94"/>
    </row>
    <row r="64" spans="1:2" s="91" customFormat="1" ht="15.75" customHeight="1">
      <c r="A64" s="94"/>
    </row>
    <row r="65" spans="1:1" s="91" customFormat="1" ht="15.75" customHeight="1">
      <c r="A65" s="94"/>
    </row>
    <row r="66" spans="1:1" s="91" customFormat="1" ht="15.75" customHeight="1">
      <c r="A66" s="94"/>
    </row>
    <row r="67" spans="1:1" s="91" customFormat="1" ht="15.75" customHeight="1">
      <c r="A67" s="94"/>
    </row>
    <row r="68" spans="1:1" s="91" customFormat="1" ht="15.75" customHeight="1">
      <c r="A68" s="94"/>
    </row>
    <row r="69" spans="1:1" s="91" customFormat="1" ht="15.75" customHeight="1">
      <c r="A69" s="94"/>
    </row>
    <row r="70" spans="1:1" s="91" customFormat="1" ht="15.75" customHeight="1">
      <c r="A70" s="94"/>
    </row>
    <row r="71" spans="1:1" s="91" customFormat="1" ht="15.75" customHeight="1">
      <c r="A71" s="94"/>
    </row>
    <row r="72" spans="1:1" s="91" customFormat="1" ht="15.75" customHeight="1">
      <c r="A72" s="94"/>
    </row>
    <row r="73" spans="1:1" s="91" customFormat="1" ht="15.75" customHeight="1">
      <c r="A73" s="94"/>
    </row>
    <row r="74" spans="1:1" s="91" customFormat="1" ht="15.75" customHeight="1">
      <c r="A74" s="94"/>
    </row>
    <row r="75" spans="1:1" s="91" customFormat="1" ht="15.75" customHeight="1">
      <c r="A75" s="94"/>
    </row>
    <row r="76" spans="1:1" s="91" customFormat="1" ht="15.75" customHeight="1">
      <c r="A76" s="94"/>
    </row>
    <row r="77" spans="1:1" s="91" customFormat="1" ht="15.75" customHeight="1">
      <c r="A77" s="94"/>
    </row>
    <row r="78" spans="1:1" s="91" customFormat="1" ht="15.75" customHeight="1">
      <c r="A78" s="94"/>
    </row>
    <row r="79" spans="1:1" s="91" customFormat="1" ht="15.75" customHeight="1">
      <c r="A79" s="94"/>
    </row>
    <row r="80" spans="1:1" s="91" customFormat="1" ht="15.75" customHeight="1">
      <c r="A80" s="94"/>
    </row>
    <row r="81" spans="1:1" s="91" customFormat="1" ht="15.75" customHeight="1">
      <c r="A81" s="94"/>
    </row>
    <row r="82" spans="1:1" s="91" customFormat="1" ht="15.75" customHeight="1">
      <c r="A82" s="94"/>
    </row>
    <row r="83" spans="1:1" s="91" customFormat="1" ht="15.75" customHeight="1">
      <c r="A83" s="94"/>
    </row>
    <row r="84" spans="1:1" s="91" customFormat="1" ht="15.75" customHeight="1">
      <c r="A84" s="94"/>
    </row>
    <row r="85" spans="1:1" s="91" customFormat="1" ht="15.75" customHeight="1">
      <c r="A85" s="94"/>
    </row>
    <row r="86" spans="1:1" s="91" customFormat="1" ht="15.75" customHeight="1">
      <c r="A86" s="94"/>
    </row>
    <row r="87" spans="1:1" s="91" customFormat="1" ht="15.75" customHeight="1">
      <c r="A87" s="94"/>
    </row>
    <row r="88" spans="1:1" s="91" customFormat="1" ht="15.75" customHeight="1">
      <c r="A88" s="94"/>
    </row>
    <row r="89" spans="1:1" s="91" customFormat="1" ht="15.75" customHeight="1">
      <c r="A89" s="94"/>
    </row>
    <row r="90" spans="1:1" s="91" customFormat="1" ht="15.75" customHeight="1">
      <c r="A90" s="94"/>
    </row>
    <row r="91" spans="1:1" s="91" customFormat="1" ht="15.75" customHeight="1">
      <c r="A91" s="94"/>
    </row>
    <row r="92" spans="1:1" s="91" customFormat="1" ht="15.75" customHeight="1">
      <c r="A92" s="94"/>
    </row>
    <row r="93" spans="1:1" s="91" customFormat="1" ht="15.75" customHeight="1">
      <c r="A93" s="94"/>
    </row>
    <row r="94" spans="1:1" s="91" customFormat="1" ht="15.75" customHeight="1">
      <c r="A94" s="94"/>
    </row>
    <row r="95" spans="1:1" s="91" customFormat="1" ht="15.75" customHeight="1">
      <c r="A95" s="94"/>
    </row>
    <row r="96" spans="1:1" s="91" customFormat="1" ht="15.75" customHeight="1">
      <c r="A96" s="94"/>
    </row>
    <row r="97" spans="1:1" s="91" customFormat="1" ht="15.75" customHeight="1">
      <c r="A97" s="94"/>
    </row>
    <row r="98" spans="1:1" s="91" customFormat="1" ht="15.75" customHeight="1">
      <c r="A98" s="94"/>
    </row>
    <row r="99" spans="1:1" s="91" customFormat="1" ht="15.75" customHeight="1">
      <c r="A99" s="94"/>
    </row>
    <row r="100" spans="1:1" s="91" customFormat="1" ht="15.75" customHeight="1">
      <c r="A100" s="94"/>
    </row>
    <row r="101" spans="1:1" s="91" customFormat="1" ht="15.75" customHeight="1">
      <c r="A101" s="94"/>
    </row>
    <row r="102" spans="1:1" s="91" customFormat="1" ht="15.75" customHeight="1">
      <c r="A102" s="94"/>
    </row>
    <row r="103" spans="1:1" s="91" customFormat="1" ht="15.75" customHeight="1">
      <c r="A103" s="94"/>
    </row>
    <row r="104" spans="1:1" s="91" customFormat="1" ht="15.75" customHeight="1">
      <c r="A104" s="94"/>
    </row>
    <row r="105" spans="1:1" s="91" customFormat="1" ht="15.75" customHeight="1">
      <c r="A105" s="94"/>
    </row>
    <row r="106" spans="1:1" s="91" customFormat="1" ht="15.75" customHeight="1">
      <c r="A106" s="94"/>
    </row>
    <row r="107" spans="1:1" s="91" customFormat="1" ht="15.75" customHeight="1">
      <c r="A107" s="94"/>
    </row>
    <row r="108" spans="1:1" s="91" customFormat="1" ht="15.75" customHeight="1">
      <c r="A108" s="94"/>
    </row>
    <row r="109" spans="1:1" s="91" customFormat="1" ht="15.75" customHeight="1">
      <c r="A109" s="94"/>
    </row>
    <row r="110" spans="1:1" s="91" customFormat="1" ht="15.75" customHeight="1">
      <c r="A110" s="94"/>
    </row>
    <row r="111" spans="1:1" s="91" customFormat="1" ht="15.75" customHeight="1">
      <c r="A111" s="94"/>
    </row>
    <row r="112" spans="1:1" s="91" customFormat="1" ht="15.75" customHeight="1">
      <c r="A112" s="94"/>
    </row>
    <row r="113" spans="1:1" s="91" customFormat="1" ht="15.75" customHeight="1">
      <c r="A113" s="94"/>
    </row>
    <row r="114" spans="1:1" s="91" customFormat="1" ht="15.75" customHeight="1">
      <c r="A114" s="94"/>
    </row>
    <row r="115" spans="1:1" s="91" customFormat="1" ht="15.75" customHeight="1">
      <c r="A115" s="94"/>
    </row>
    <row r="116" spans="1:1" s="91" customFormat="1" ht="15.75" customHeight="1">
      <c r="A116" s="94"/>
    </row>
    <row r="117" spans="1:1" s="91" customFormat="1" ht="15.75" customHeight="1">
      <c r="A117" s="94"/>
    </row>
    <row r="118" spans="1:1" s="91" customFormat="1" ht="15.75" customHeight="1">
      <c r="A118" s="94"/>
    </row>
    <row r="119" spans="1:1" s="91" customFormat="1" ht="15.75" customHeight="1">
      <c r="A119" s="94"/>
    </row>
    <row r="120" spans="1:1" s="91" customFormat="1" ht="15.75" customHeight="1">
      <c r="A120" s="94"/>
    </row>
    <row r="121" spans="1:1" s="91" customFormat="1" ht="15.75" customHeight="1">
      <c r="A121" s="94"/>
    </row>
    <row r="122" spans="1:1" s="91" customFormat="1" ht="15.75" customHeight="1">
      <c r="A122" s="94"/>
    </row>
    <row r="123" spans="1:1" s="91" customFormat="1" ht="15.75" customHeight="1">
      <c r="A123" s="94"/>
    </row>
    <row r="124" spans="1:1" s="91" customFormat="1" ht="15.75" customHeight="1">
      <c r="A124" s="94"/>
    </row>
    <row r="125" spans="1:1" s="91" customFormat="1" ht="15.75" customHeight="1">
      <c r="A125" s="94"/>
    </row>
    <row r="126" spans="1:1" s="91" customFormat="1" ht="15.75" customHeight="1">
      <c r="A126" s="94"/>
    </row>
    <row r="127" spans="1:1" s="91" customFormat="1" ht="15.75" customHeight="1">
      <c r="A127" s="94"/>
    </row>
    <row r="128" spans="1:1" s="91" customFormat="1" ht="15.75" customHeight="1">
      <c r="A128" s="94"/>
    </row>
    <row r="129" spans="1:1" s="91" customFormat="1" ht="15.75" customHeight="1">
      <c r="A129" s="94"/>
    </row>
    <row r="130" spans="1:1" s="91" customFormat="1" ht="15.75" customHeight="1">
      <c r="A130" s="94"/>
    </row>
    <row r="131" spans="1:1" s="91" customFormat="1" ht="15.75" customHeight="1">
      <c r="A131" s="94"/>
    </row>
    <row r="132" spans="1:1" s="91" customFormat="1" ht="15.75" customHeight="1">
      <c r="A132" s="94"/>
    </row>
    <row r="133" spans="1:1" s="91" customFormat="1" ht="15.75" customHeight="1">
      <c r="A133" s="94"/>
    </row>
    <row r="134" spans="1:1" s="91" customFormat="1" ht="15.75" customHeight="1">
      <c r="A134" s="94"/>
    </row>
    <row r="135" spans="1:1" s="91" customFormat="1" ht="15.75" customHeight="1">
      <c r="A135" s="94"/>
    </row>
    <row r="136" spans="1:1" s="91" customFormat="1" ht="15.75" customHeight="1">
      <c r="A136" s="94"/>
    </row>
    <row r="137" spans="1:1" s="91" customFormat="1" ht="15.75" customHeight="1">
      <c r="A137" s="94"/>
    </row>
    <row r="138" spans="1:1" s="91" customFormat="1" ht="15.75" customHeight="1">
      <c r="A138" s="94"/>
    </row>
    <row r="139" spans="1:1" s="91" customFormat="1" ht="15.75" customHeight="1">
      <c r="A139" s="94"/>
    </row>
    <row r="140" spans="1:1" s="91" customFormat="1" ht="15.75" customHeight="1">
      <c r="A140" s="94"/>
    </row>
    <row r="141" spans="1:1" s="91" customFormat="1" ht="15.75" customHeight="1">
      <c r="A141" s="94"/>
    </row>
    <row r="142" spans="1:1" s="91" customFormat="1" ht="15.75" customHeight="1">
      <c r="A142" s="94"/>
    </row>
    <row r="143" spans="1:1" s="91" customFormat="1" ht="15.75" customHeight="1">
      <c r="A143" s="94"/>
    </row>
    <row r="144" spans="1:1" s="91" customFormat="1" ht="15.75" customHeight="1">
      <c r="A144" s="94"/>
    </row>
    <row r="145" spans="1:1" s="91" customFormat="1" ht="15.75" customHeight="1">
      <c r="A145" s="94"/>
    </row>
    <row r="146" spans="1:1" s="91" customFormat="1" ht="15.75" customHeight="1">
      <c r="A146" s="94"/>
    </row>
    <row r="147" spans="1:1" s="91" customFormat="1" ht="15.75" customHeight="1">
      <c r="A147" s="94"/>
    </row>
    <row r="148" spans="1:1" s="91" customFormat="1" ht="15.75" customHeight="1">
      <c r="A148" s="94"/>
    </row>
    <row r="149" spans="1:1" s="91" customFormat="1" ht="15.75" customHeight="1">
      <c r="A149" s="94"/>
    </row>
    <row r="150" spans="1:1" s="91" customFormat="1" ht="15.75" customHeight="1">
      <c r="A150" s="94"/>
    </row>
    <row r="151" spans="1:1" s="91" customFormat="1" ht="15.75" customHeight="1">
      <c r="A151" s="94"/>
    </row>
    <row r="152" spans="1:1" s="91" customFormat="1" ht="15.75" customHeight="1">
      <c r="A152" s="94"/>
    </row>
    <row r="153" spans="1:1" s="91" customFormat="1" ht="15.75" customHeight="1">
      <c r="A153" s="94"/>
    </row>
    <row r="154" spans="1:1" s="91" customFormat="1" ht="15.75" customHeight="1">
      <c r="A154" s="94"/>
    </row>
    <row r="155" spans="1:1" s="91" customFormat="1" ht="15.75" customHeight="1">
      <c r="A155" s="94"/>
    </row>
    <row r="156" spans="1:1" s="91" customFormat="1" ht="15.75" customHeight="1">
      <c r="A156" s="94"/>
    </row>
    <row r="157" spans="1:1" s="91" customFormat="1" ht="15.75" customHeight="1">
      <c r="A157" s="94"/>
    </row>
    <row r="158" spans="1:1" s="91" customFormat="1" ht="15.75" customHeight="1">
      <c r="A158" s="94"/>
    </row>
    <row r="159" spans="1:1" s="91" customFormat="1" ht="15.75" customHeight="1">
      <c r="A159" s="94"/>
    </row>
    <row r="160" spans="1:1" s="91" customFormat="1" ht="15.75" customHeight="1">
      <c r="A160" s="94"/>
    </row>
    <row r="161" spans="1:1" s="91" customFormat="1" ht="15.75" customHeight="1">
      <c r="A161" s="94"/>
    </row>
    <row r="162" spans="1:1" s="91" customFormat="1" ht="15.75" customHeight="1">
      <c r="A162" s="94"/>
    </row>
    <row r="163" spans="1:1" s="91" customFormat="1" ht="15.75" customHeight="1">
      <c r="A163" s="94"/>
    </row>
    <row r="164" spans="1:1" s="91" customFormat="1" ht="15.75" customHeight="1">
      <c r="A164" s="94"/>
    </row>
    <row r="165" spans="1:1" s="91" customFormat="1" ht="15.75" customHeight="1">
      <c r="A165" s="94"/>
    </row>
    <row r="166" spans="1:1" s="91" customFormat="1" ht="15.75" customHeight="1">
      <c r="A166" s="94"/>
    </row>
    <row r="167" spans="1:1" s="91" customFormat="1" ht="15.75" customHeight="1">
      <c r="A167" s="94"/>
    </row>
    <row r="168" spans="1:1" s="91" customFormat="1" ht="15.75" customHeight="1">
      <c r="A168" s="94"/>
    </row>
    <row r="169" spans="1:1" s="91" customFormat="1" ht="15.75" customHeight="1">
      <c r="A169" s="94"/>
    </row>
    <row r="170" spans="1:1" s="91" customFormat="1" ht="15.75" customHeight="1">
      <c r="A170" s="94"/>
    </row>
    <row r="171" spans="1:1" s="91" customFormat="1" ht="15.75" customHeight="1">
      <c r="A171" s="94"/>
    </row>
    <row r="172" spans="1:1" s="91" customFormat="1" ht="15.75" customHeight="1">
      <c r="A172" s="94"/>
    </row>
    <row r="173" spans="1:1" s="91" customFormat="1" ht="15.75" customHeight="1">
      <c r="A173" s="94"/>
    </row>
    <row r="174" spans="1:1" s="91" customFormat="1" ht="15.75" customHeight="1">
      <c r="A174" s="94"/>
    </row>
    <row r="175" spans="1:1" s="91" customFormat="1" ht="15.75" customHeight="1">
      <c r="A175" s="94"/>
    </row>
    <row r="176" spans="1:1" s="91" customFormat="1" ht="15.75" customHeight="1">
      <c r="A176" s="94"/>
    </row>
    <row r="177" spans="1:1" s="91" customFormat="1" ht="15.75" customHeight="1">
      <c r="A177" s="94"/>
    </row>
    <row r="178" spans="1:1" s="91" customFormat="1" ht="15.75" customHeight="1">
      <c r="A178" s="94"/>
    </row>
    <row r="179" spans="1:1" s="91" customFormat="1" ht="15.75" customHeight="1">
      <c r="A179" s="94"/>
    </row>
    <row r="180" spans="1:1" s="91" customFormat="1" ht="15.75" customHeight="1">
      <c r="A180" s="94"/>
    </row>
    <row r="181" spans="1:1" s="91" customFormat="1" ht="15.75" customHeight="1">
      <c r="A181" s="94"/>
    </row>
    <row r="182" spans="1:1" s="91" customFormat="1" ht="15.75" customHeight="1">
      <c r="A182" s="94"/>
    </row>
    <row r="183" spans="1:1" s="91" customFormat="1" ht="15.75" customHeight="1">
      <c r="A183" s="94"/>
    </row>
    <row r="184" spans="1:1" s="91" customFormat="1" ht="15.75" customHeight="1">
      <c r="A184" s="94"/>
    </row>
    <row r="185" spans="1:1" s="91" customFormat="1" ht="15.75" customHeight="1">
      <c r="A185" s="94"/>
    </row>
    <row r="186" spans="1:1" s="91" customFormat="1" ht="15.75" customHeight="1">
      <c r="A186" s="94"/>
    </row>
    <row r="187" spans="1:1" s="91" customFormat="1" ht="15.75" customHeight="1">
      <c r="A187" s="94"/>
    </row>
    <row r="188" spans="1:1" s="91" customFormat="1" ht="15.75" customHeight="1">
      <c r="A188" s="94"/>
    </row>
    <row r="189" spans="1:1" s="91" customFormat="1" ht="15.75" customHeight="1">
      <c r="A189" s="94"/>
    </row>
    <row r="190" spans="1:1" s="91" customFormat="1" ht="15.75" customHeight="1">
      <c r="A190" s="94"/>
    </row>
    <row r="191" spans="1:1" s="91" customFormat="1" ht="15.75" customHeight="1">
      <c r="A191" s="94"/>
    </row>
    <row r="192" spans="1:1" s="91" customFormat="1" ht="15.75" customHeight="1">
      <c r="A192" s="94"/>
    </row>
    <row r="193" spans="1:1" s="91" customFormat="1" ht="15.75" customHeight="1">
      <c r="A193" s="94"/>
    </row>
    <row r="194" spans="1:1" s="91" customFormat="1" ht="15.75" customHeight="1">
      <c r="A194" s="94"/>
    </row>
    <row r="195" spans="1:1" s="91" customFormat="1" ht="15.75" customHeight="1">
      <c r="A195" s="94"/>
    </row>
    <row r="196" spans="1:1" s="91" customFormat="1" ht="15.75" customHeight="1">
      <c r="A196" s="94"/>
    </row>
    <row r="197" spans="1:1" s="91" customFormat="1" ht="15.75" customHeight="1">
      <c r="A197" s="94"/>
    </row>
    <row r="198" spans="1:1" s="91" customFormat="1" ht="15.75" customHeight="1">
      <c r="A198" s="94"/>
    </row>
    <row r="199" spans="1:1" s="91" customFormat="1" ht="15.75" customHeight="1">
      <c r="A199" s="94"/>
    </row>
    <row r="200" spans="1:1" s="91" customFormat="1" ht="15.75" customHeight="1">
      <c r="A200" s="94"/>
    </row>
    <row r="201" spans="1:1" s="91" customFormat="1" ht="15.75" customHeight="1">
      <c r="A201" s="94"/>
    </row>
    <row r="202" spans="1:1" s="91" customFormat="1" ht="15.75" customHeight="1">
      <c r="A202" s="94"/>
    </row>
    <row r="203" spans="1:1" s="91" customFormat="1" ht="15.75" customHeight="1">
      <c r="A203" s="94"/>
    </row>
    <row r="204" spans="1:1" s="91" customFormat="1" ht="15.75" customHeight="1">
      <c r="A204" s="94"/>
    </row>
    <row r="205" spans="1:1" s="91" customFormat="1" ht="15.75" customHeight="1">
      <c r="A205" s="94"/>
    </row>
    <row r="206" spans="1:1" s="91" customFormat="1" ht="15.75" customHeight="1">
      <c r="A206" s="94"/>
    </row>
    <row r="207" spans="1:1" s="91" customFormat="1" ht="15.75" customHeight="1">
      <c r="A207" s="94"/>
    </row>
    <row r="208" spans="1:1" s="91" customFormat="1" ht="15.75" customHeight="1">
      <c r="A208" s="94"/>
    </row>
    <row r="209" spans="1:1" s="91" customFormat="1" ht="15.75" customHeight="1">
      <c r="A209" s="94"/>
    </row>
    <row r="210" spans="1:1" s="91" customFormat="1" ht="15.75" customHeight="1">
      <c r="A210" s="94"/>
    </row>
    <row r="211" spans="1:1" s="91" customFormat="1" ht="15.75" customHeight="1">
      <c r="A211" s="94"/>
    </row>
    <row r="212" spans="1:1" s="91" customFormat="1" ht="15.75" customHeight="1">
      <c r="A212" s="94"/>
    </row>
    <row r="213" spans="1:1" s="91" customFormat="1" ht="15.75" customHeight="1">
      <c r="A213" s="94"/>
    </row>
    <row r="214" spans="1:1" s="91" customFormat="1" ht="15.75" customHeight="1">
      <c r="A214" s="94"/>
    </row>
    <row r="215" spans="1:1" s="91" customFormat="1" ht="15.75" customHeight="1">
      <c r="A215" s="94"/>
    </row>
    <row r="216" spans="1:1" s="91" customFormat="1" ht="15.75" customHeight="1">
      <c r="A216" s="94"/>
    </row>
    <row r="217" spans="1:1" s="91" customFormat="1" ht="15.75" customHeight="1">
      <c r="A217" s="94"/>
    </row>
    <row r="218" spans="1:1" s="91" customFormat="1" ht="15.75" customHeight="1">
      <c r="A218" s="94"/>
    </row>
    <row r="219" spans="1:1" s="91" customFormat="1" ht="15.75" customHeight="1">
      <c r="A219" s="94"/>
    </row>
    <row r="220" spans="1:1" s="91" customFormat="1" ht="15.75" customHeight="1">
      <c r="A220" s="94"/>
    </row>
    <row r="221" spans="1:1" s="91" customFormat="1" ht="15.75" customHeight="1">
      <c r="A221" s="94"/>
    </row>
    <row r="222" spans="1:1" s="91" customFormat="1" ht="15.75" customHeight="1">
      <c r="A222" s="94"/>
    </row>
    <row r="223" spans="1:1" s="91" customFormat="1" ht="15.75" customHeight="1">
      <c r="A223" s="94"/>
    </row>
    <row r="224" spans="1:1" s="91" customFormat="1" ht="15.75" customHeight="1">
      <c r="A224" s="94"/>
    </row>
    <row r="225" spans="1:1" s="91" customFormat="1" ht="15.75" customHeight="1">
      <c r="A225" s="94"/>
    </row>
    <row r="226" spans="1:1" s="91" customFormat="1" ht="15.75" customHeight="1">
      <c r="A226" s="94"/>
    </row>
    <row r="227" spans="1:1" s="91" customFormat="1" ht="15.75" customHeight="1">
      <c r="A227" s="94"/>
    </row>
    <row r="228" spans="1:1" s="91" customFormat="1" ht="15.75" customHeight="1">
      <c r="A228" s="94"/>
    </row>
    <row r="229" spans="1:1" s="91" customFormat="1" ht="15.75" customHeight="1">
      <c r="A229" s="94"/>
    </row>
    <row r="230" spans="1:1" s="91" customFormat="1" ht="15.75" customHeight="1">
      <c r="A230" s="94"/>
    </row>
    <row r="231" spans="1:1" s="91" customFormat="1" ht="15.75" customHeight="1">
      <c r="A231" s="94"/>
    </row>
    <row r="232" spans="1:1" s="91" customFormat="1" ht="15.75" customHeight="1">
      <c r="A232" s="94"/>
    </row>
    <row r="233" spans="1:1" s="91" customFormat="1" ht="15.75" customHeight="1">
      <c r="A233" s="94"/>
    </row>
    <row r="234" spans="1:1" s="91" customFormat="1" ht="15.75" customHeight="1">
      <c r="A234" s="94"/>
    </row>
    <row r="235" spans="1:1" s="91" customFormat="1" ht="15.75" customHeight="1">
      <c r="A235" s="94"/>
    </row>
    <row r="236" spans="1:1" s="91" customFormat="1" ht="15.75" customHeight="1">
      <c r="A236" s="94"/>
    </row>
    <row r="237" spans="1:1" s="91" customFormat="1" ht="15.75" customHeight="1">
      <c r="A237" s="94"/>
    </row>
    <row r="238" spans="1:1" s="91" customFormat="1" ht="15.75" customHeight="1">
      <c r="A238" s="94"/>
    </row>
    <row r="239" spans="1:1" s="91" customFormat="1" ht="15.75" customHeight="1">
      <c r="A239" s="94"/>
    </row>
    <row r="240" spans="1:1" s="91" customFormat="1" ht="15.75" customHeight="1">
      <c r="A240" s="94"/>
    </row>
    <row r="241" spans="1:1" s="91" customFormat="1" ht="15.75" customHeight="1">
      <c r="A241" s="94"/>
    </row>
    <row r="242" spans="1:1" s="91" customFormat="1" ht="15.75" customHeight="1">
      <c r="A242" s="94"/>
    </row>
    <row r="243" spans="1:1" s="91" customFormat="1" ht="15.75" customHeight="1">
      <c r="A243" s="94"/>
    </row>
    <row r="244" spans="1:1" s="91" customFormat="1" ht="15.75" customHeight="1">
      <c r="A244" s="94"/>
    </row>
    <row r="245" spans="1:1" s="91" customFormat="1" ht="15.75" customHeight="1">
      <c r="A245" s="94"/>
    </row>
    <row r="246" spans="1:1" s="91" customFormat="1" ht="15.75" customHeight="1">
      <c r="A246" s="94"/>
    </row>
    <row r="247" spans="1:1" s="91" customFormat="1" ht="15.75" customHeight="1">
      <c r="A247" s="94"/>
    </row>
    <row r="248" spans="1:1" s="91" customFormat="1" ht="15.75" customHeight="1">
      <c r="A248" s="94"/>
    </row>
    <row r="249" spans="1:1" s="91" customFormat="1" ht="15.75" customHeight="1">
      <c r="A249" s="94"/>
    </row>
    <row r="250" spans="1:1" s="91" customFormat="1" ht="15.75" customHeight="1">
      <c r="A250" s="94"/>
    </row>
    <row r="251" spans="1:1" s="91" customFormat="1" ht="15.75" customHeight="1">
      <c r="A251" s="94"/>
    </row>
    <row r="252" spans="1:1" s="91" customFormat="1" ht="15.75" customHeight="1">
      <c r="A252" s="94"/>
    </row>
    <row r="253" spans="1:1" s="91" customFormat="1" ht="15.75" customHeight="1">
      <c r="A253" s="94"/>
    </row>
    <row r="254" spans="1:1" s="91" customFormat="1" ht="15.75" customHeight="1">
      <c r="A254" s="94"/>
    </row>
    <row r="255" spans="1:1" s="91" customFormat="1" ht="15.75" customHeight="1">
      <c r="A255" s="94"/>
    </row>
    <row r="256" spans="1:1" s="91" customFormat="1" ht="15.75" customHeight="1">
      <c r="A256" s="94"/>
    </row>
    <row r="257" spans="1:1" s="91" customFormat="1" ht="15.75" customHeight="1">
      <c r="A257" s="94"/>
    </row>
    <row r="258" spans="1:1" s="91" customFormat="1" ht="15.75" customHeight="1">
      <c r="A258" s="94"/>
    </row>
    <row r="259" spans="1:1" s="91" customFormat="1" ht="15.75" customHeight="1">
      <c r="A259" s="94"/>
    </row>
    <row r="260" spans="1:1" s="91" customFormat="1" ht="15.75" customHeight="1">
      <c r="A260" s="94"/>
    </row>
    <row r="261" spans="1:1" s="91" customFormat="1" ht="15.75" customHeight="1">
      <c r="A261" s="94"/>
    </row>
    <row r="262" spans="1:1" s="91" customFormat="1" ht="15.75" customHeight="1">
      <c r="A262" s="94"/>
    </row>
    <row r="263" spans="1:1" s="91" customFormat="1" ht="15.75" customHeight="1">
      <c r="A263" s="94"/>
    </row>
    <row r="264" spans="1:1" s="91" customFormat="1" ht="15.75" customHeight="1">
      <c r="A264" s="94"/>
    </row>
    <row r="265" spans="1:1" s="91" customFormat="1" ht="15.75" customHeight="1">
      <c r="A265" s="94"/>
    </row>
    <row r="266" spans="1:1" s="91" customFormat="1" ht="15.75" customHeight="1">
      <c r="A266" s="94"/>
    </row>
    <row r="267" spans="1:1" s="91" customFormat="1" ht="15.75" customHeight="1">
      <c r="A267" s="94"/>
    </row>
    <row r="268" spans="1:1" s="91" customFormat="1" ht="15.75" customHeight="1">
      <c r="A268" s="94"/>
    </row>
    <row r="269" spans="1:1" s="91" customFormat="1" ht="15.75" customHeight="1">
      <c r="A269" s="94"/>
    </row>
    <row r="270" spans="1:1" s="91" customFormat="1" ht="15.75" customHeight="1">
      <c r="A270" s="94"/>
    </row>
    <row r="271" spans="1:1" s="91" customFormat="1" ht="15.75" customHeight="1">
      <c r="A271" s="94"/>
    </row>
    <row r="272" spans="1:1" s="91" customFormat="1" ht="15.75" customHeight="1">
      <c r="A272" s="94"/>
    </row>
    <row r="273" spans="1:1" s="91" customFormat="1" ht="15.75" customHeight="1">
      <c r="A273" s="94"/>
    </row>
    <row r="274" spans="1:1" s="91" customFormat="1" ht="15.75" customHeight="1">
      <c r="A274" s="94"/>
    </row>
    <row r="275" spans="1:1" s="91" customFormat="1" ht="15.75" customHeight="1">
      <c r="A275" s="94"/>
    </row>
    <row r="276" spans="1:1" s="91" customFormat="1" ht="15.75" customHeight="1">
      <c r="A276" s="94"/>
    </row>
    <row r="277" spans="1:1" s="91" customFormat="1" ht="15.75" customHeight="1">
      <c r="A277" s="94"/>
    </row>
    <row r="278" spans="1:1" s="91" customFormat="1" ht="15.75" customHeight="1">
      <c r="A278" s="94"/>
    </row>
    <row r="279" spans="1:1" s="91" customFormat="1" ht="15.75" customHeight="1">
      <c r="A279" s="94"/>
    </row>
    <row r="280" spans="1:1" s="91" customFormat="1" ht="15.75" customHeight="1">
      <c r="A280" s="94"/>
    </row>
    <row r="281" spans="1:1" s="91" customFormat="1" ht="15.75" customHeight="1">
      <c r="A281" s="94"/>
    </row>
    <row r="282" spans="1:1" s="91" customFormat="1" ht="15.75" customHeight="1">
      <c r="A282" s="94"/>
    </row>
    <row r="283" spans="1:1" s="91" customFormat="1" ht="15.75" customHeight="1">
      <c r="A283" s="94"/>
    </row>
    <row r="284" spans="1:1" s="91" customFormat="1" ht="15.75" customHeight="1">
      <c r="A284" s="94"/>
    </row>
    <row r="285" spans="1:1" s="91" customFormat="1" ht="15.75" customHeight="1">
      <c r="A285" s="94"/>
    </row>
    <row r="286" spans="1:1" s="91" customFormat="1" ht="15.75" customHeight="1">
      <c r="A286" s="94"/>
    </row>
    <row r="287" spans="1:1" s="91" customFormat="1" ht="15.75" customHeight="1">
      <c r="A287" s="94"/>
    </row>
    <row r="288" spans="1:1" s="91" customFormat="1" ht="15.75" customHeight="1">
      <c r="A288" s="94"/>
    </row>
    <row r="289" spans="1:1" s="91" customFormat="1" ht="15.75" customHeight="1">
      <c r="A289" s="94"/>
    </row>
    <row r="290" spans="1:1" s="91" customFormat="1" ht="15.75" customHeight="1">
      <c r="A290" s="94"/>
    </row>
    <row r="291" spans="1:1" s="91" customFormat="1" ht="15.75" customHeight="1">
      <c r="A291" s="94"/>
    </row>
    <row r="292" spans="1:1" s="91" customFormat="1" ht="15.75" customHeight="1">
      <c r="A292" s="94"/>
    </row>
    <row r="293" spans="1:1" s="91" customFormat="1" ht="15.75" customHeight="1">
      <c r="A293" s="94"/>
    </row>
    <row r="294" spans="1:1" s="91" customFormat="1" ht="15.75" customHeight="1">
      <c r="A294" s="94"/>
    </row>
    <row r="295" spans="1:1" s="91" customFormat="1" ht="15.75" customHeight="1">
      <c r="A295" s="94"/>
    </row>
    <row r="296" spans="1:1" s="91" customFormat="1" ht="15.75" customHeight="1">
      <c r="A296" s="94"/>
    </row>
    <row r="297" spans="1:1" s="91" customFormat="1" ht="15.75" customHeight="1">
      <c r="A297" s="94"/>
    </row>
    <row r="298" spans="1:1" s="91" customFormat="1" ht="15.75" customHeight="1">
      <c r="A298" s="94"/>
    </row>
    <row r="299" spans="1:1" s="91" customFormat="1" ht="15.75" customHeight="1">
      <c r="A299" s="94"/>
    </row>
    <row r="300" spans="1:1" s="91" customFormat="1" ht="15.75" customHeight="1">
      <c r="A300" s="94"/>
    </row>
    <row r="301" spans="1:1" s="91" customFormat="1" ht="15.75" customHeight="1">
      <c r="A301" s="94"/>
    </row>
    <row r="302" spans="1:1" s="91" customFormat="1" ht="15.75" customHeight="1">
      <c r="A302" s="94"/>
    </row>
    <row r="303" spans="1:1" s="91" customFormat="1" ht="15.75" customHeight="1">
      <c r="A303" s="94"/>
    </row>
    <row r="304" spans="1:1" s="91" customFormat="1" ht="15.75" customHeight="1">
      <c r="A304" s="94"/>
    </row>
    <row r="305" spans="1:1" s="91" customFormat="1" ht="15.75" customHeight="1">
      <c r="A305" s="94"/>
    </row>
    <row r="306" spans="1:1" s="91" customFormat="1" ht="15.75" customHeight="1">
      <c r="A306" s="94"/>
    </row>
    <row r="307" spans="1:1" s="91" customFormat="1" ht="15.75" customHeight="1">
      <c r="A307" s="94"/>
    </row>
    <row r="308" spans="1:1" s="91" customFormat="1" ht="15.75" customHeight="1">
      <c r="A308" s="94"/>
    </row>
    <row r="309" spans="1:1" s="91" customFormat="1" ht="15.75" customHeight="1">
      <c r="A309" s="94"/>
    </row>
    <row r="310" spans="1:1" s="91" customFormat="1" ht="15.75" customHeight="1">
      <c r="A310" s="94"/>
    </row>
    <row r="311" spans="1:1" s="91" customFormat="1" ht="15.75" customHeight="1">
      <c r="A311" s="94"/>
    </row>
    <row r="312" spans="1:1" s="91" customFormat="1" ht="15.75" customHeight="1">
      <c r="A312" s="94"/>
    </row>
    <row r="313" spans="1:1" s="91" customFormat="1" ht="15.75" customHeight="1">
      <c r="A313" s="94"/>
    </row>
    <row r="314" spans="1:1" s="91" customFormat="1" ht="15.75" customHeight="1">
      <c r="A314" s="94"/>
    </row>
    <row r="315" spans="1:1" s="91" customFormat="1" ht="15.75" customHeight="1">
      <c r="A315" s="94"/>
    </row>
    <row r="316" spans="1:1" s="91" customFormat="1" ht="15.75" customHeight="1">
      <c r="A316" s="94"/>
    </row>
    <row r="317" spans="1:1" s="91" customFormat="1" ht="15.75" customHeight="1">
      <c r="A317" s="94"/>
    </row>
    <row r="318" spans="1:1" s="91" customFormat="1" ht="15.75" customHeight="1">
      <c r="A318" s="94"/>
    </row>
    <row r="319" spans="1:1" s="91" customFormat="1" ht="15.75" customHeight="1">
      <c r="A319" s="94"/>
    </row>
    <row r="320" spans="1:1" s="91" customFormat="1" ht="15.75" customHeight="1">
      <c r="A320" s="94"/>
    </row>
    <row r="321" spans="1:1" s="91" customFormat="1" ht="15.75" customHeight="1">
      <c r="A321" s="94"/>
    </row>
    <row r="322" spans="1:1" s="91" customFormat="1" ht="15.75" customHeight="1">
      <c r="A322" s="94"/>
    </row>
    <row r="323" spans="1:1" s="91" customFormat="1" ht="15.75" customHeight="1">
      <c r="A323" s="94"/>
    </row>
    <row r="324" spans="1:1" s="91" customFormat="1" ht="15.75" customHeight="1">
      <c r="A324" s="94"/>
    </row>
    <row r="325" spans="1:1" s="91" customFormat="1" ht="15.75" customHeight="1">
      <c r="A325" s="94"/>
    </row>
    <row r="326" spans="1:1" s="91" customFormat="1" ht="15.75" customHeight="1">
      <c r="A326" s="94"/>
    </row>
    <row r="327" spans="1:1" s="91" customFormat="1" ht="15.75" customHeight="1">
      <c r="A327" s="94"/>
    </row>
    <row r="328" spans="1:1" s="91" customFormat="1" ht="15.75" customHeight="1">
      <c r="A328" s="94"/>
    </row>
    <row r="329" spans="1:1" s="91" customFormat="1" ht="15.75" customHeight="1">
      <c r="A329" s="94"/>
    </row>
    <row r="330" spans="1:1" s="91" customFormat="1" ht="15.75" customHeight="1">
      <c r="A330" s="94"/>
    </row>
    <row r="331" spans="1:1" s="91" customFormat="1" ht="15.75" customHeight="1">
      <c r="A331" s="94"/>
    </row>
    <row r="332" spans="1:1" s="91" customFormat="1" ht="15.75" customHeight="1">
      <c r="A332" s="94"/>
    </row>
    <row r="333" spans="1:1" s="91" customFormat="1" ht="15.75" customHeight="1">
      <c r="A333" s="94"/>
    </row>
    <row r="334" spans="1:1" s="91" customFormat="1" ht="15.75" customHeight="1">
      <c r="A334" s="94"/>
    </row>
    <row r="335" spans="1:1" s="91" customFormat="1" ht="15.75" customHeight="1">
      <c r="A335" s="94"/>
    </row>
    <row r="336" spans="1:1" s="91" customFormat="1" ht="15.75" customHeight="1">
      <c r="A336" s="94"/>
    </row>
    <row r="337" spans="1:1" s="91" customFormat="1" ht="15.75" customHeight="1">
      <c r="A337" s="94"/>
    </row>
    <row r="338" spans="1:1" s="91" customFormat="1" ht="15.75" customHeight="1">
      <c r="A338" s="94"/>
    </row>
    <row r="339" spans="1:1" s="91" customFormat="1" ht="15.75" customHeight="1">
      <c r="A339" s="94"/>
    </row>
    <row r="340" spans="1:1" s="91" customFormat="1" ht="15.75" customHeight="1">
      <c r="A340" s="94"/>
    </row>
    <row r="341" spans="1:1" s="91" customFormat="1" ht="15.75" customHeight="1">
      <c r="A341" s="94"/>
    </row>
    <row r="342" spans="1:1" s="91" customFormat="1" ht="15.75" customHeight="1">
      <c r="A342" s="94"/>
    </row>
    <row r="343" spans="1:1" s="91" customFormat="1" ht="15.75" customHeight="1">
      <c r="A343" s="94"/>
    </row>
    <row r="344" spans="1:1" s="91" customFormat="1" ht="15.75" customHeight="1">
      <c r="A344" s="94"/>
    </row>
    <row r="345" spans="1:1" s="91" customFormat="1" ht="15.75" customHeight="1">
      <c r="A345" s="94"/>
    </row>
    <row r="346" spans="1:1" s="91" customFormat="1" ht="15.75" customHeight="1">
      <c r="A346" s="94"/>
    </row>
    <row r="347" spans="1:1" s="91" customFormat="1" ht="15.75" customHeight="1">
      <c r="A347" s="94"/>
    </row>
    <row r="348" spans="1:1" s="91" customFormat="1" ht="15.75" customHeight="1">
      <c r="A348" s="94"/>
    </row>
    <row r="349" spans="1:1" s="91" customFormat="1" ht="15.75" customHeight="1">
      <c r="A349" s="94"/>
    </row>
    <row r="350" spans="1:1" s="91" customFormat="1" ht="15.75" customHeight="1">
      <c r="A350" s="94"/>
    </row>
    <row r="351" spans="1:1" s="91" customFormat="1" ht="15.75" customHeight="1">
      <c r="A351" s="94"/>
    </row>
    <row r="352" spans="1:1" s="91" customFormat="1" ht="15.75" customHeight="1">
      <c r="A352" s="94"/>
    </row>
    <row r="353" spans="1:1" s="91" customFormat="1" ht="15.75" customHeight="1">
      <c r="A353" s="94"/>
    </row>
    <row r="354" spans="1:1" s="91" customFormat="1" ht="15.75" customHeight="1">
      <c r="A354" s="94"/>
    </row>
    <row r="355" spans="1:1" s="91" customFormat="1" ht="15.75" customHeight="1">
      <c r="A355" s="94"/>
    </row>
    <row r="356" spans="1:1" s="91" customFormat="1" ht="15.75" customHeight="1">
      <c r="A356" s="94"/>
    </row>
    <row r="357" spans="1:1" s="91" customFormat="1" ht="15.75" customHeight="1">
      <c r="A357" s="94"/>
    </row>
    <row r="358" spans="1:1" s="91" customFormat="1" ht="15.75" customHeight="1">
      <c r="A358" s="94"/>
    </row>
    <row r="359" spans="1:1" s="91" customFormat="1" ht="15.75" customHeight="1">
      <c r="A359" s="94"/>
    </row>
    <row r="360" spans="1:1" s="91" customFormat="1" ht="15.75" customHeight="1">
      <c r="A360" s="94"/>
    </row>
    <row r="361" spans="1:1" s="91" customFormat="1" ht="15.75" customHeight="1">
      <c r="A361" s="94"/>
    </row>
    <row r="362" spans="1:1" s="91" customFormat="1" ht="15.75" customHeight="1">
      <c r="A362" s="94"/>
    </row>
    <row r="363" spans="1:1" s="91" customFormat="1" ht="15.75" customHeight="1">
      <c r="A363" s="94"/>
    </row>
    <row r="364" spans="1:1" s="91" customFormat="1" ht="15.75" customHeight="1">
      <c r="A364" s="94"/>
    </row>
    <row r="365" spans="1:1" s="91" customFormat="1" ht="15.75" customHeight="1">
      <c r="A365" s="94"/>
    </row>
    <row r="366" spans="1:1" s="91" customFormat="1" ht="15.75" customHeight="1">
      <c r="A366" s="94"/>
    </row>
    <row r="367" spans="1:1" s="91" customFormat="1" ht="15.75" customHeight="1">
      <c r="A367" s="94"/>
    </row>
    <row r="368" spans="1:1" s="91" customFormat="1" ht="15.75" customHeight="1">
      <c r="A368" s="94"/>
    </row>
    <row r="369" spans="1:1" s="91" customFormat="1" ht="15.75" customHeight="1">
      <c r="A369" s="94"/>
    </row>
    <row r="370" spans="1:1" s="91" customFormat="1" ht="15.75" customHeight="1">
      <c r="A370" s="94"/>
    </row>
    <row r="371" spans="1:1" s="91" customFormat="1" ht="15.75" customHeight="1">
      <c r="A371" s="94"/>
    </row>
    <row r="372" spans="1:1" s="91" customFormat="1" ht="15.75" customHeight="1">
      <c r="A372" s="94"/>
    </row>
    <row r="373" spans="1:1" s="91" customFormat="1" ht="15.75" customHeight="1">
      <c r="A373" s="94"/>
    </row>
    <row r="374" spans="1:1" s="91" customFormat="1" ht="15.75" customHeight="1">
      <c r="A374" s="94"/>
    </row>
    <row r="375" spans="1:1" s="91" customFormat="1" ht="15.75" customHeight="1">
      <c r="A375" s="94"/>
    </row>
    <row r="376" spans="1:1" s="91" customFormat="1" ht="15.75" customHeight="1">
      <c r="A376" s="94"/>
    </row>
    <row r="377" spans="1:1" s="91" customFormat="1" ht="15.75" customHeight="1">
      <c r="A377" s="94"/>
    </row>
    <row r="378" spans="1:1" s="91" customFormat="1" ht="15.75" customHeight="1">
      <c r="A378" s="94"/>
    </row>
    <row r="379" spans="1:1" s="91" customFormat="1" ht="15.75" customHeight="1">
      <c r="A379" s="94"/>
    </row>
    <row r="380" spans="1:1" s="91" customFormat="1" ht="15.75" customHeight="1">
      <c r="A380" s="94"/>
    </row>
    <row r="381" spans="1:1" s="91" customFormat="1" ht="15.75" customHeight="1">
      <c r="A381" s="94"/>
    </row>
    <row r="382" spans="1:1" s="91" customFormat="1" ht="15.75" customHeight="1">
      <c r="A382" s="94"/>
    </row>
    <row r="383" spans="1:1" s="91" customFormat="1" ht="15.75" customHeight="1">
      <c r="A383" s="94"/>
    </row>
    <row r="384" spans="1:1" s="91" customFormat="1" ht="15.75" customHeight="1">
      <c r="A384" s="94"/>
    </row>
    <row r="385" spans="1:1" s="91" customFormat="1" ht="15.75" customHeight="1">
      <c r="A385" s="94"/>
    </row>
    <row r="386" spans="1:1" s="91" customFormat="1" ht="15.75" customHeight="1">
      <c r="A386" s="94"/>
    </row>
    <row r="387" spans="1:1" s="91" customFormat="1" ht="15.75" customHeight="1">
      <c r="A387" s="94"/>
    </row>
    <row r="388" spans="1:1" s="91" customFormat="1" ht="15.75" customHeight="1">
      <c r="A388" s="94"/>
    </row>
    <row r="389" spans="1:1" s="91" customFormat="1" ht="15.75" customHeight="1">
      <c r="A389" s="94"/>
    </row>
    <row r="390" spans="1:1" s="91" customFormat="1" ht="15.75" customHeight="1">
      <c r="A390" s="94"/>
    </row>
    <row r="391" spans="1:1" s="91" customFormat="1" ht="15.75" customHeight="1">
      <c r="A391" s="94"/>
    </row>
    <row r="392" spans="1:1" s="91" customFormat="1" ht="15.75" customHeight="1">
      <c r="A392" s="94"/>
    </row>
    <row r="393" spans="1:1" s="91" customFormat="1" ht="15.75" customHeight="1">
      <c r="A393" s="94"/>
    </row>
    <row r="394" spans="1:1" s="91" customFormat="1" ht="15.75" customHeight="1">
      <c r="A394" s="94"/>
    </row>
    <row r="395" spans="1:1" s="91" customFormat="1" ht="15.75" customHeight="1">
      <c r="A395" s="94"/>
    </row>
    <row r="396" spans="1:1" s="91" customFormat="1" ht="15.75" customHeight="1">
      <c r="A396" s="94"/>
    </row>
    <row r="397" spans="1:1" s="91" customFormat="1" ht="15.75" customHeight="1">
      <c r="A397" s="94"/>
    </row>
    <row r="398" spans="1:1" s="91" customFormat="1" ht="15.75" customHeight="1">
      <c r="A398" s="94"/>
    </row>
    <row r="399" spans="1:1" s="91" customFormat="1" ht="15.75" customHeight="1">
      <c r="A399" s="94"/>
    </row>
    <row r="400" spans="1:1" s="91" customFormat="1" ht="15.75" customHeight="1">
      <c r="A400" s="94"/>
    </row>
    <row r="401" spans="1:1" s="91" customFormat="1" ht="15.75" customHeight="1">
      <c r="A401" s="94"/>
    </row>
    <row r="402" spans="1:1" s="91" customFormat="1" ht="15.75" customHeight="1">
      <c r="A402" s="94"/>
    </row>
    <row r="403" spans="1:1" s="91" customFormat="1" ht="15.75" customHeight="1">
      <c r="A403" s="94"/>
    </row>
    <row r="404" spans="1:1" s="91" customFormat="1" ht="15.75" customHeight="1">
      <c r="A404" s="94"/>
    </row>
    <row r="405" spans="1:1" s="91" customFormat="1" ht="15.75" customHeight="1">
      <c r="A405" s="94"/>
    </row>
    <row r="406" spans="1:1" s="91" customFormat="1" ht="15.75" customHeight="1">
      <c r="A406" s="94"/>
    </row>
    <row r="407" spans="1:1" s="91" customFormat="1" ht="15.75" customHeight="1">
      <c r="A407" s="94"/>
    </row>
    <row r="408" spans="1:1" s="91" customFormat="1" ht="15.75" customHeight="1">
      <c r="A408" s="94"/>
    </row>
    <row r="409" spans="1:1" s="91" customFormat="1" ht="15.75" customHeight="1">
      <c r="A409" s="94"/>
    </row>
    <row r="410" spans="1:1" s="91" customFormat="1" ht="15.75" customHeight="1">
      <c r="A410" s="94"/>
    </row>
    <row r="411" spans="1:1" s="91" customFormat="1" ht="15.75" customHeight="1">
      <c r="A411" s="94"/>
    </row>
    <row r="412" spans="1:1" s="91" customFormat="1" ht="15.75" customHeight="1">
      <c r="A412" s="94"/>
    </row>
    <row r="413" spans="1:1" s="91" customFormat="1" ht="15.75" customHeight="1">
      <c r="A413" s="94"/>
    </row>
    <row r="414" spans="1:1" s="91" customFormat="1" ht="15.75" customHeight="1">
      <c r="A414" s="94"/>
    </row>
    <row r="415" spans="1:1" s="91" customFormat="1" ht="15.75" customHeight="1">
      <c r="A415" s="94"/>
    </row>
    <row r="416" spans="1:1" s="91" customFormat="1" ht="15.75" customHeight="1">
      <c r="A416" s="94"/>
    </row>
    <row r="417" spans="1:1" s="91" customFormat="1" ht="15.75" customHeight="1">
      <c r="A417" s="94"/>
    </row>
    <row r="418" spans="1:1" s="91" customFormat="1" ht="15.75" customHeight="1">
      <c r="A418" s="94"/>
    </row>
    <row r="419" spans="1:1" s="91" customFormat="1" ht="15.75" customHeight="1">
      <c r="A419" s="94"/>
    </row>
    <row r="420" spans="1:1" s="91" customFormat="1" ht="15.75" customHeight="1">
      <c r="A420" s="94"/>
    </row>
    <row r="421" spans="1:1" s="91" customFormat="1" ht="15.75" customHeight="1">
      <c r="A421" s="94"/>
    </row>
    <row r="422" spans="1:1" s="91" customFormat="1" ht="15.75" customHeight="1">
      <c r="A422" s="94"/>
    </row>
    <row r="423" spans="1:1" s="91" customFormat="1" ht="15.75" customHeight="1">
      <c r="A423" s="94"/>
    </row>
    <row r="424" spans="1:1" s="91" customFormat="1" ht="15.75" customHeight="1">
      <c r="A424" s="94"/>
    </row>
    <row r="425" spans="1:1" s="91" customFormat="1" ht="15.75" customHeight="1">
      <c r="A425" s="94"/>
    </row>
    <row r="426" spans="1:1" s="91" customFormat="1" ht="15.75" customHeight="1">
      <c r="A426" s="94"/>
    </row>
    <row r="427" spans="1:1" s="91" customFormat="1" ht="15.75" customHeight="1">
      <c r="A427" s="94"/>
    </row>
    <row r="428" spans="1:1" s="91" customFormat="1" ht="15.75" customHeight="1">
      <c r="A428" s="94"/>
    </row>
    <row r="429" spans="1:1" s="91" customFormat="1" ht="15.75" customHeight="1">
      <c r="A429" s="94"/>
    </row>
    <row r="430" spans="1:1" s="91" customFormat="1" ht="15.75" customHeight="1">
      <c r="A430" s="94"/>
    </row>
    <row r="431" spans="1:1" s="91" customFormat="1" ht="15.75" customHeight="1">
      <c r="A431" s="94"/>
    </row>
    <row r="432" spans="1:1" s="91" customFormat="1" ht="15.75" customHeight="1">
      <c r="A432" s="94"/>
    </row>
    <row r="433" spans="1:1" s="91" customFormat="1" ht="15.75" customHeight="1">
      <c r="A433" s="94"/>
    </row>
    <row r="434" spans="1:1" s="91" customFormat="1" ht="15.75" customHeight="1">
      <c r="A434" s="94"/>
    </row>
    <row r="435" spans="1:1" s="91" customFormat="1" ht="15.75" customHeight="1">
      <c r="A435" s="94"/>
    </row>
    <row r="436" spans="1:1" s="91" customFormat="1" ht="15.75" customHeight="1">
      <c r="A436" s="94"/>
    </row>
    <row r="437" spans="1:1" s="91" customFormat="1" ht="15.75" customHeight="1">
      <c r="A437" s="94"/>
    </row>
    <row r="438" spans="1:1" s="91" customFormat="1" ht="15.75" customHeight="1">
      <c r="A438" s="94"/>
    </row>
    <row r="439" spans="1:1" s="91" customFormat="1" ht="15.75" customHeight="1">
      <c r="A439" s="94"/>
    </row>
    <row r="440" spans="1:1" s="91" customFormat="1" ht="15.75" customHeight="1">
      <c r="A440" s="94"/>
    </row>
    <row r="441" spans="1:1" s="91" customFormat="1" ht="15.75" customHeight="1">
      <c r="A441" s="94"/>
    </row>
    <row r="442" spans="1:1" s="91" customFormat="1" ht="15.75" customHeight="1">
      <c r="A442" s="94"/>
    </row>
    <row r="443" spans="1:1" s="91" customFormat="1" ht="15.75" customHeight="1">
      <c r="A443" s="94"/>
    </row>
    <row r="444" spans="1:1" s="91" customFormat="1" ht="15.75" customHeight="1">
      <c r="A444" s="94"/>
    </row>
    <row r="445" spans="1:1" s="91" customFormat="1" ht="15.75" customHeight="1">
      <c r="A445" s="92"/>
    </row>
    <row r="446" spans="1:1" s="91" customFormat="1" ht="15.75" customHeight="1">
      <c r="A446" s="92"/>
    </row>
    <row r="447" spans="1:1" s="91" customFormat="1" ht="15.75" customHeight="1">
      <c r="A447" s="92"/>
    </row>
    <row r="448" spans="1:1" s="91" customFormat="1" ht="15.75" customHeight="1">
      <c r="A448" s="92"/>
    </row>
    <row r="449" spans="1:1" s="91" customFormat="1" ht="15.75" customHeight="1">
      <c r="A449" s="92"/>
    </row>
    <row r="450" spans="1:1" s="91" customFormat="1" ht="15.75" customHeight="1">
      <c r="A450" s="92"/>
    </row>
    <row r="451" spans="1:1" s="91" customFormat="1" ht="15.75" customHeight="1">
      <c r="A451" s="92"/>
    </row>
    <row r="452" spans="1:1" s="91" customFormat="1" ht="15.75" customHeight="1">
      <c r="A452" s="92"/>
    </row>
    <row r="453" spans="1:1" s="91" customFormat="1" ht="15.75" customHeight="1">
      <c r="A453" s="92"/>
    </row>
    <row r="454" spans="1:1" s="91" customFormat="1" ht="15.75" customHeight="1">
      <c r="A454" s="92"/>
    </row>
    <row r="455" spans="1:1" s="91" customFormat="1" ht="15.75" customHeight="1">
      <c r="A455" s="92"/>
    </row>
    <row r="456" spans="1:1" s="91" customFormat="1" ht="15.75" customHeight="1">
      <c r="A456" s="92"/>
    </row>
    <row r="457" spans="1:1" s="91" customFormat="1" ht="15.75" customHeight="1">
      <c r="A457" s="92"/>
    </row>
    <row r="458" spans="1:1" s="91" customFormat="1" ht="15.75" customHeight="1">
      <c r="A458" s="92"/>
    </row>
    <row r="459" spans="1:1" s="91" customFormat="1" ht="15.75" customHeight="1">
      <c r="A459" s="92"/>
    </row>
    <row r="460" spans="1:1" s="91" customFormat="1" ht="15.75" customHeight="1">
      <c r="A460" s="92"/>
    </row>
    <row r="461" spans="1:1" s="91" customFormat="1" ht="15.75" customHeight="1">
      <c r="A461" s="92"/>
    </row>
    <row r="462" spans="1:1" s="91" customFormat="1" ht="15.75" customHeight="1">
      <c r="A462" s="92"/>
    </row>
    <row r="463" spans="1:1" s="91" customFormat="1" ht="15.75" customHeight="1">
      <c r="A463" s="92"/>
    </row>
    <row r="464" spans="1:1" s="91" customFormat="1" ht="15.75" customHeight="1">
      <c r="A464" s="92"/>
    </row>
    <row r="465" spans="1:1" s="91" customFormat="1" ht="15.75" customHeight="1">
      <c r="A465" s="92"/>
    </row>
    <row r="466" spans="1:1" s="91" customFormat="1" ht="15.75" customHeight="1">
      <c r="A466" s="92"/>
    </row>
    <row r="467" spans="1:1" s="91" customFormat="1" ht="15.75" customHeight="1">
      <c r="A467" s="92"/>
    </row>
    <row r="468" spans="1:1" s="91" customFormat="1" ht="15.75" customHeight="1">
      <c r="A468" s="92"/>
    </row>
    <row r="469" spans="1:1" s="91" customFormat="1" ht="15.75" customHeight="1">
      <c r="A469" s="92"/>
    </row>
    <row r="470" spans="1:1" s="91" customFormat="1" ht="15.75" customHeight="1">
      <c r="A470" s="92"/>
    </row>
    <row r="471" spans="1:1" s="91" customFormat="1" ht="15.75" customHeight="1">
      <c r="A471" s="92"/>
    </row>
    <row r="472" spans="1:1" s="91" customFormat="1" ht="15.75" customHeight="1">
      <c r="A472" s="92"/>
    </row>
    <row r="473" spans="1:1" s="91" customFormat="1" ht="15.75" customHeight="1">
      <c r="A473" s="92"/>
    </row>
    <row r="474" spans="1:1" s="91" customFormat="1" ht="15.75" customHeight="1">
      <c r="A474" s="92"/>
    </row>
    <row r="475" spans="1:1" s="91" customFormat="1" ht="15.75" customHeight="1">
      <c r="A475" s="92"/>
    </row>
    <row r="476" spans="1:1" s="91" customFormat="1" ht="15.75" customHeight="1">
      <c r="A476" s="92"/>
    </row>
    <row r="477" spans="1:1" s="91" customFormat="1" ht="15.75" customHeight="1">
      <c r="A477" s="92"/>
    </row>
    <row r="478" spans="1:1" s="91" customFormat="1" ht="15.75" customHeight="1">
      <c r="A478" s="92"/>
    </row>
    <row r="479" spans="1:1" s="91" customFormat="1" ht="15.75" customHeight="1">
      <c r="A479" s="92"/>
    </row>
    <row r="480" spans="1:1" s="91" customFormat="1" ht="15.75" customHeight="1">
      <c r="A480" s="92"/>
    </row>
    <row r="481" spans="1:1" s="91" customFormat="1" ht="15.75" customHeight="1">
      <c r="A481" s="92"/>
    </row>
    <row r="482" spans="1:1" s="91" customFormat="1" ht="15.75" customHeight="1">
      <c r="A482" s="92"/>
    </row>
    <row r="483" spans="1:1" s="91" customFormat="1" ht="15.75" customHeight="1">
      <c r="A483" s="92"/>
    </row>
    <row r="484" spans="1:1" s="91" customFormat="1" ht="15.75" customHeight="1">
      <c r="A484" s="92"/>
    </row>
    <row r="485" spans="1:1" s="91" customFormat="1" ht="15.75" customHeight="1">
      <c r="A485" s="92"/>
    </row>
    <row r="486" spans="1:1" s="91" customFormat="1" ht="15.75" customHeight="1">
      <c r="A486" s="92"/>
    </row>
    <row r="487" spans="1:1" s="91" customFormat="1" ht="15.75" customHeight="1">
      <c r="A487" s="92"/>
    </row>
    <row r="488" spans="1:1" s="91" customFormat="1" ht="15.75" customHeight="1">
      <c r="A488" s="92"/>
    </row>
    <row r="489" spans="1:1" s="91" customFormat="1" ht="15.75" customHeight="1">
      <c r="A489" s="92"/>
    </row>
    <row r="490" spans="1:1" s="91" customFormat="1" ht="15.75" customHeight="1">
      <c r="A490" s="92"/>
    </row>
    <row r="491" spans="1:1" s="91" customFormat="1" ht="15.75" customHeight="1">
      <c r="A491" s="92"/>
    </row>
    <row r="492" spans="1:1" s="91" customFormat="1" ht="15.75" customHeight="1">
      <c r="A492" s="92"/>
    </row>
    <row r="493" spans="1:1" s="91" customFormat="1" ht="15.75" customHeight="1">
      <c r="A493" s="92"/>
    </row>
    <row r="494" spans="1:1" s="91" customFormat="1" ht="15.75" customHeight="1">
      <c r="A494" s="92"/>
    </row>
    <row r="495" spans="1:1" s="91" customFormat="1" ht="15.75" customHeight="1">
      <c r="A495" s="92"/>
    </row>
    <row r="496" spans="1:1" s="91" customFormat="1" ht="15.75" customHeight="1">
      <c r="A496" s="92"/>
    </row>
    <row r="497" spans="1:1" s="91" customFormat="1" ht="15.75" customHeight="1">
      <c r="A497" s="92"/>
    </row>
    <row r="498" spans="1:1" s="91" customFormat="1" ht="15.75" customHeight="1">
      <c r="A498" s="92"/>
    </row>
    <row r="499" spans="1:1" s="91" customFormat="1" ht="15.75" customHeight="1">
      <c r="A499" s="92"/>
    </row>
    <row r="500" spans="1:1" s="91" customFormat="1" ht="15.75" customHeight="1">
      <c r="A500" s="92"/>
    </row>
    <row r="501" spans="1:1" s="91" customFormat="1" ht="15.75" customHeight="1">
      <c r="A501" s="92"/>
    </row>
    <row r="502" spans="1:1" s="91" customFormat="1" ht="15.75" customHeight="1">
      <c r="A502" s="92"/>
    </row>
    <row r="503" spans="1:1" s="91" customFormat="1" ht="15.75" customHeight="1">
      <c r="A503" s="92"/>
    </row>
    <row r="504" spans="1:1" s="91" customFormat="1" ht="15.75" customHeight="1">
      <c r="A504" s="92"/>
    </row>
    <row r="505" spans="1:1" s="91" customFormat="1" ht="15.75" customHeight="1">
      <c r="A505" s="92"/>
    </row>
    <row r="506" spans="1:1" s="91" customFormat="1" ht="15.75" customHeight="1">
      <c r="A506" s="92"/>
    </row>
    <row r="507" spans="1:1" s="91" customFormat="1" ht="15.75" customHeight="1">
      <c r="A507" s="92"/>
    </row>
    <row r="508" spans="1:1" s="91" customFormat="1" ht="15.75" customHeight="1">
      <c r="A508" s="92"/>
    </row>
    <row r="509" spans="1:1" s="91" customFormat="1" ht="15.75" customHeight="1">
      <c r="A509" s="92"/>
    </row>
    <row r="510" spans="1:1" s="91" customFormat="1" ht="15.75" customHeight="1">
      <c r="A510" s="92"/>
    </row>
    <row r="511" spans="1:1" s="91" customFormat="1" ht="15.75" customHeight="1">
      <c r="A511" s="92"/>
    </row>
    <row r="512" spans="1:1" s="91" customFormat="1" ht="15.75" customHeight="1">
      <c r="A512" s="92"/>
    </row>
    <row r="513" spans="1:1" s="91" customFormat="1" ht="15.75" customHeight="1">
      <c r="A513" s="92"/>
    </row>
    <row r="514" spans="1:1" s="91" customFormat="1" ht="15.75" customHeight="1">
      <c r="A514" s="92"/>
    </row>
    <row r="515" spans="1:1" s="91" customFormat="1" ht="15.75" customHeight="1">
      <c r="A515" s="92"/>
    </row>
    <row r="516" spans="1:1" s="91" customFormat="1" ht="15.75" customHeight="1">
      <c r="A516" s="92"/>
    </row>
    <row r="517" spans="1:1" s="91" customFormat="1" ht="15.75" customHeight="1">
      <c r="A517" s="92"/>
    </row>
    <row r="518" spans="1:1" s="91" customFormat="1" ht="15.75" customHeight="1">
      <c r="A518" s="92"/>
    </row>
    <row r="519" spans="1:1" s="91" customFormat="1" ht="15.75" customHeight="1">
      <c r="A519" s="92"/>
    </row>
    <row r="520" spans="1:1" s="91" customFormat="1" ht="15.75" customHeight="1">
      <c r="A520" s="92"/>
    </row>
    <row r="521" spans="1:1" s="91" customFormat="1" ht="15.75" customHeight="1">
      <c r="A521" s="92"/>
    </row>
    <row r="522" spans="1:1" s="91" customFormat="1" ht="15.75" customHeight="1">
      <c r="A522" s="92"/>
    </row>
    <row r="523" spans="1:1" s="91" customFormat="1" ht="15.75" customHeight="1">
      <c r="A523" s="92"/>
    </row>
    <row r="524" spans="1:1" s="91" customFormat="1" ht="15.75" customHeight="1">
      <c r="A524" s="92"/>
    </row>
    <row r="525" spans="1:1" s="91" customFormat="1" ht="15.75" customHeight="1">
      <c r="A525" s="92"/>
    </row>
    <row r="526" spans="1:1" s="91" customFormat="1" ht="15.75" customHeight="1">
      <c r="A526" s="92"/>
    </row>
    <row r="527" spans="1:1" s="91" customFormat="1" ht="15.75" customHeight="1">
      <c r="A527" s="92"/>
    </row>
    <row r="528" spans="1:1" s="91" customFormat="1" ht="15.75" customHeight="1">
      <c r="A528" s="92"/>
    </row>
    <row r="529" spans="1:1" s="91" customFormat="1" ht="15.75" customHeight="1">
      <c r="A529" s="92"/>
    </row>
    <row r="530" spans="1:1" s="91" customFormat="1" ht="15.75" customHeight="1">
      <c r="A530" s="92"/>
    </row>
    <row r="531" spans="1:1" s="91" customFormat="1" ht="15.75" customHeight="1">
      <c r="A531" s="92"/>
    </row>
    <row r="532" spans="1:1" s="91" customFormat="1" ht="15.75" customHeight="1">
      <c r="A532" s="92"/>
    </row>
    <row r="533" spans="1:1" s="91" customFormat="1" ht="15.75" customHeight="1">
      <c r="A533" s="92"/>
    </row>
    <row r="534" spans="1:1" s="91" customFormat="1" ht="15.75" customHeight="1">
      <c r="A534" s="92"/>
    </row>
    <row r="535" spans="1:1" s="91" customFormat="1" ht="15.75" customHeight="1">
      <c r="A535" s="92"/>
    </row>
    <row r="536" spans="1:1" s="91" customFormat="1" ht="15.75" customHeight="1">
      <c r="A536" s="92"/>
    </row>
    <row r="537" spans="1:1" s="91" customFormat="1" ht="15.75" customHeight="1">
      <c r="A537" s="92"/>
    </row>
    <row r="538" spans="1:1" s="91" customFormat="1" ht="15.75" customHeight="1">
      <c r="A538" s="92"/>
    </row>
    <row r="539" spans="1:1" s="91" customFormat="1" ht="15.75" customHeight="1">
      <c r="A539" s="92"/>
    </row>
    <row r="540" spans="1:1" s="91" customFormat="1" ht="15.75" customHeight="1">
      <c r="A540" s="92"/>
    </row>
    <row r="541" spans="1:1" s="91" customFormat="1" ht="15.75" customHeight="1">
      <c r="A541" s="92"/>
    </row>
    <row r="542" spans="1:1" s="91" customFormat="1" ht="15.75" customHeight="1">
      <c r="A542" s="92"/>
    </row>
    <row r="543" spans="1:1" s="91" customFormat="1" ht="15.75" customHeight="1">
      <c r="A543" s="92"/>
    </row>
    <row r="544" spans="1:1" s="91" customFormat="1" ht="15.75" customHeight="1">
      <c r="A544" s="92"/>
    </row>
    <row r="545" spans="1:1" s="91" customFormat="1" ht="15.75" customHeight="1">
      <c r="A545" s="92"/>
    </row>
    <row r="546" spans="1:1" s="91" customFormat="1" ht="15.75" customHeight="1">
      <c r="A546" s="92"/>
    </row>
    <row r="547" spans="1:1" s="91" customFormat="1" ht="15.75" customHeight="1">
      <c r="A547" s="92"/>
    </row>
    <row r="548" spans="1:1" s="91" customFormat="1" ht="15.75" customHeight="1">
      <c r="A548" s="92"/>
    </row>
    <row r="549" spans="1:1" s="91" customFormat="1" ht="15.75" customHeight="1">
      <c r="A549" s="92"/>
    </row>
    <row r="550" spans="1:1" s="91" customFormat="1" ht="15.75" customHeight="1">
      <c r="A550" s="92"/>
    </row>
    <row r="551" spans="1:1" s="91" customFormat="1" ht="15.75" customHeight="1">
      <c r="A551" s="92"/>
    </row>
    <row r="552" spans="1:1" s="91" customFormat="1" ht="15.75" customHeight="1">
      <c r="A552" s="92"/>
    </row>
    <row r="553" spans="1:1" s="91" customFormat="1" ht="15.75" customHeight="1">
      <c r="A553" s="92"/>
    </row>
    <row r="554" spans="1:1" s="91" customFormat="1" ht="15.75" customHeight="1">
      <c r="A554" s="92"/>
    </row>
    <row r="555" spans="1:1" s="91" customFormat="1" ht="15.75" customHeight="1">
      <c r="A555" s="92"/>
    </row>
    <row r="556" spans="1:1" s="91" customFormat="1" ht="15.75" customHeight="1">
      <c r="A556" s="92"/>
    </row>
    <row r="557" spans="1:1" s="91" customFormat="1" ht="15.75" customHeight="1">
      <c r="A557" s="92"/>
    </row>
    <row r="558" spans="1:1" s="91" customFormat="1" ht="15.75" customHeight="1">
      <c r="A558" s="92"/>
    </row>
    <row r="559" spans="1:1" s="91" customFormat="1" ht="15.75" customHeight="1">
      <c r="A559" s="92"/>
    </row>
    <row r="560" spans="1:1" s="91" customFormat="1" ht="15.75" customHeight="1">
      <c r="A560" s="92"/>
    </row>
    <row r="561" spans="1:1" s="91" customFormat="1" ht="15.75" customHeight="1">
      <c r="A561" s="92"/>
    </row>
    <row r="562" spans="1:1" s="91" customFormat="1" ht="15.75" customHeight="1">
      <c r="A562" s="92"/>
    </row>
    <row r="563" spans="1:1" s="91" customFormat="1" ht="15.75" customHeight="1">
      <c r="A563" s="92"/>
    </row>
    <row r="564" spans="1:1" s="91" customFormat="1" ht="15.75" customHeight="1">
      <c r="A564" s="92"/>
    </row>
    <row r="565" spans="1:1" s="91" customFormat="1" ht="15.75" customHeight="1">
      <c r="A565" s="92"/>
    </row>
    <row r="566" spans="1:1" s="91" customFormat="1" ht="15.75" customHeight="1">
      <c r="A566" s="92"/>
    </row>
    <row r="567" spans="1:1" s="91" customFormat="1" ht="15.75" customHeight="1">
      <c r="A567" s="92"/>
    </row>
    <row r="568" spans="1:1" s="91" customFormat="1" ht="15.75" customHeight="1">
      <c r="A568" s="92"/>
    </row>
    <row r="569" spans="1:1" s="91" customFormat="1" ht="15.75" customHeight="1">
      <c r="A569" s="92"/>
    </row>
    <row r="570" spans="1:1" s="91" customFormat="1" ht="15.75" customHeight="1">
      <c r="A570" s="92"/>
    </row>
    <row r="571" spans="1:1" s="91" customFormat="1" ht="15.75" customHeight="1">
      <c r="A571" s="92"/>
    </row>
    <row r="572" spans="1:1" s="91" customFormat="1" ht="15.75" customHeight="1">
      <c r="A572" s="92"/>
    </row>
    <row r="573" spans="1:1" s="91" customFormat="1" ht="15.75" customHeight="1">
      <c r="A573" s="92"/>
    </row>
    <row r="574" spans="1:1" s="91" customFormat="1" ht="15.75" customHeight="1">
      <c r="A574" s="92"/>
    </row>
    <row r="575" spans="1:1" s="91" customFormat="1" ht="15.75" customHeight="1">
      <c r="A575" s="92"/>
    </row>
    <row r="576" spans="1:1" s="91" customFormat="1" ht="15.75" customHeight="1">
      <c r="A576" s="92"/>
    </row>
    <row r="577" spans="1:1" s="91" customFormat="1" ht="15.75" customHeight="1">
      <c r="A577" s="92"/>
    </row>
    <row r="578" spans="1:1" s="91" customFormat="1" ht="15.75" customHeight="1">
      <c r="A578" s="92"/>
    </row>
    <row r="579" spans="1:1" s="91" customFormat="1" ht="15.75" customHeight="1">
      <c r="A579" s="92"/>
    </row>
    <row r="580" spans="1:1" s="91" customFormat="1" ht="15.75" customHeight="1">
      <c r="A580" s="92"/>
    </row>
    <row r="581" spans="1:1" s="91" customFormat="1" ht="15.75" customHeight="1">
      <c r="A581" s="92"/>
    </row>
    <row r="582" spans="1:1" s="91" customFormat="1" ht="15.75" customHeight="1">
      <c r="A582" s="92"/>
    </row>
    <row r="583" spans="1:1" s="91" customFormat="1" ht="15.75" customHeight="1">
      <c r="A583" s="92"/>
    </row>
    <row r="584" spans="1:1" s="91" customFormat="1" ht="15.75" customHeight="1">
      <c r="A584" s="92"/>
    </row>
    <row r="585" spans="1:1" s="91" customFormat="1" ht="15.75" customHeight="1">
      <c r="A585" s="92"/>
    </row>
    <row r="586" spans="1:1" s="91" customFormat="1" ht="15.75" customHeight="1">
      <c r="A586" s="92"/>
    </row>
    <row r="587" spans="1:1" s="91" customFormat="1" ht="15.75" customHeight="1">
      <c r="A587" s="92"/>
    </row>
    <row r="588" spans="1:1" s="91" customFormat="1" ht="15.75" customHeight="1">
      <c r="A588" s="92"/>
    </row>
    <row r="589" spans="1:1" s="91" customFormat="1" ht="15.75" customHeight="1">
      <c r="A589" s="92"/>
    </row>
    <row r="590" spans="1:1" s="91" customFormat="1" ht="15.75" customHeight="1">
      <c r="A590" s="92"/>
    </row>
    <row r="591" spans="1:1" s="91" customFormat="1" ht="15.75" customHeight="1">
      <c r="A591" s="92"/>
    </row>
    <row r="592" spans="1:1" s="91" customFormat="1" ht="15.75" customHeight="1">
      <c r="A592" s="92"/>
    </row>
    <row r="593" spans="1:1" s="91" customFormat="1" ht="15.75" customHeight="1">
      <c r="A593" s="92"/>
    </row>
    <row r="594" spans="1:1" s="91" customFormat="1" ht="15.75" customHeight="1">
      <c r="A594" s="92"/>
    </row>
    <row r="595" spans="1:1" s="91" customFormat="1" ht="15.75" customHeight="1">
      <c r="A595" s="92"/>
    </row>
    <row r="596" spans="1:1" s="91" customFormat="1" ht="15.75" customHeight="1">
      <c r="A596" s="92"/>
    </row>
    <row r="597" spans="1:1" s="91" customFormat="1" ht="15.75" customHeight="1">
      <c r="A597" s="92"/>
    </row>
    <row r="598" spans="1:1" s="91" customFormat="1" ht="15.75" customHeight="1">
      <c r="A598" s="92"/>
    </row>
    <row r="599" spans="1:1" s="91" customFormat="1" ht="15.75" customHeight="1">
      <c r="A599" s="92"/>
    </row>
    <row r="600" spans="1:1" s="91" customFormat="1" ht="15.75" customHeight="1">
      <c r="A600" s="92"/>
    </row>
    <row r="601" spans="1:1" s="91" customFormat="1" ht="15.75" customHeight="1">
      <c r="A601" s="92"/>
    </row>
    <row r="602" spans="1:1" s="91" customFormat="1" ht="15.75" customHeight="1">
      <c r="A602" s="92"/>
    </row>
    <row r="603" spans="1:1" s="91" customFormat="1" ht="15.75" customHeight="1">
      <c r="A603" s="92"/>
    </row>
    <row r="604" spans="1:1" s="91" customFormat="1" ht="15.75" customHeight="1">
      <c r="A604" s="92"/>
    </row>
    <row r="605" spans="1:1" s="91" customFormat="1" ht="15.75" customHeight="1">
      <c r="A605" s="92"/>
    </row>
    <row r="606" spans="1:1" s="91" customFormat="1" ht="15.75" customHeight="1">
      <c r="A606" s="92"/>
    </row>
    <row r="607" spans="1:1" s="91" customFormat="1" ht="15.75" customHeight="1">
      <c r="A607" s="92"/>
    </row>
    <row r="608" spans="1:1" s="91" customFormat="1" ht="15.75" customHeight="1">
      <c r="A608" s="92"/>
    </row>
    <row r="609" spans="1:1" s="91" customFormat="1" ht="15.75" customHeight="1">
      <c r="A609" s="92"/>
    </row>
    <row r="610" spans="1:1" s="91" customFormat="1" ht="15.75" customHeight="1">
      <c r="A610" s="92"/>
    </row>
    <row r="611" spans="1:1" s="91" customFormat="1" ht="15.75" customHeight="1">
      <c r="A611" s="92"/>
    </row>
    <row r="612" spans="1:1" s="91" customFormat="1" ht="15.75" customHeight="1">
      <c r="A612" s="92"/>
    </row>
    <row r="613" spans="1:1" s="91" customFormat="1" ht="15.75" customHeight="1">
      <c r="A613" s="92"/>
    </row>
    <row r="614" spans="1:1" s="91" customFormat="1" ht="15.75" customHeight="1">
      <c r="A614" s="92"/>
    </row>
    <row r="615" spans="1:1" s="91" customFormat="1" ht="15.75" customHeight="1">
      <c r="A615" s="92"/>
    </row>
    <row r="616" spans="1:1" s="91" customFormat="1" ht="15.75" customHeight="1">
      <c r="A616" s="92"/>
    </row>
    <row r="617" spans="1:1" s="91" customFormat="1" ht="15.75" customHeight="1">
      <c r="A617" s="92"/>
    </row>
    <row r="618" spans="1:1" s="91" customFormat="1" ht="15.75" customHeight="1">
      <c r="A618" s="92"/>
    </row>
    <row r="619" spans="1:1" s="91" customFormat="1" ht="15.75" customHeight="1">
      <c r="A619" s="92"/>
    </row>
    <row r="620" spans="1:1" s="91" customFormat="1" ht="15.75" customHeight="1">
      <c r="A620" s="92"/>
    </row>
    <row r="621" spans="1:1" s="91" customFormat="1" ht="15.75" customHeight="1">
      <c r="A621" s="92"/>
    </row>
    <row r="622" spans="1:1" s="91" customFormat="1" ht="15.75" customHeight="1">
      <c r="A622" s="92"/>
    </row>
    <row r="623" spans="1:1" s="91" customFormat="1" ht="15.75" customHeight="1">
      <c r="A623" s="92"/>
    </row>
    <row r="624" spans="1:1" s="91" customFormat="1" ht="15.75" customHeight="1">
      <c r="A624" s="92"/>
    </row>
    <row r="625" spans="1:1" s="91" customFormat="1" ht="15.75" customHeight="1">
      <c r="A625" s="92"/>
    </row>
    <row r="626" spans="1:1" s="91" customFormat="1" ht="15.75" customHeight="1">
      <c r="A626" s="92"/>
    </row>
    <row r="627" spans="1:1" s="91" customFormat="1" ht="15.75" customHeight="1">
      <c r="A627" s="92"/>
    </row>
    <row r="628" spans="1:1" s="91" customFormat="1" ht="15.75" customHeight="1">
      <c r="A628" s="92"/>
    </row>
    <row r="629" spans="1:1" s="91" customFormat="1" ht="15.75" customHeight="1">
      <c r="A629" s="92"/>
    </row>
    <row r="630" spans="1:1" s="91" customFormat="1" ht="15.75" customHeight="1">
      <c r="A630" s="92"/>
    </row>
    <row r="631" spans="1:1" s="91" customFormat="1" ht="15.75" customHeight="1">
      <c r="A631" s="92"/>
    </row>
    <row r="632" spans="1:1" s="91" customFormat="1" ht="15.75" customHeight="1">
      <c r="A632" s="92"/>
    </row>
    <row r="633" spans="1:1" s="91" customFormat="1" ht="15.75" customHeight="1">
      <c r="A633" s="92"/>
    </row>
    <row r="634" spans="1:1" s="91" customFormat="1" ht="15.75" customHeight="1">
      <c r="A634" s="92"/>
    </row>
    <row r="635" spans="1:1" s="91" customFormat="1" ht="15.75" customHeight="1">
      <c r="A635" s="92"/>
    </row>
    <row r="636" spans="1:1" s="91" customFormat="1" ht="15.75" customHeight="1">
      <c r="A636" s="92"/>
    </row>
    <row r="637" spans="1:1" s="91" customFormat="1" ht="15.75" customHeight="1">
      <c r="A637" s="92"/>
    </row>
    <row r="638" spans="1:1" s="91" customFormat="1" ht="15.75" customHeight="1">
      <c r="A638" s="92"/>
    </row>
    <row r="639" spans="1:1" s="91" customFormat="1" ht="15.75" customHeight="1">
      <c r="A639" s="92"/>
    </row>
    <row r="640" spans="1:1" s="91" customFormat="1" ht="15.75" customHeight="1">
      <c r="A640" s="92"/>
    </row>
    <row r="641" spans="1:1" s="91" customFormat="1" ht="15.75" customHeight="1">
      <c r="A641" s="92"/>
    </row>
    <row r="642" spans="1:1" s="91" customFormat="1" ht="15.75" customHeight="1">
      <c r="A642" s="92"/>
    </row>
    <row r="643" spans="1:1" s="91" customFormat="1" ht="15.75" customHeight="1">
      <c r="A643" s="92"/>
    </row>
    <row r="644" spans="1:1" s="91" customFormat="1" ht="15.75" customHeight="1">
      <c r="A644" s="92"/>
    </row>
    <row r="645" spans="1:1" s="91" customFormat="1" ht="15.75" customHeight="1">
      <c r="A645" s="92"/>
    </row>
    <row r="646" spans="1:1" s="91" customFormat="1" ht="15.75" customHeight="1">
      <c r="A646" s="92"/>
    </row>
    <row r="647" spans="1:1" s="91" customFormat="1" ht="15.75" customHeight="1">
      <c r="A647" s="92"/>
    </row>
    <row r="648" spans="1:1" s="91" customFormat="1" ht="15.75" customHeight="1">
      <c r="A648" s="92"/>
    </row>
    <row r="649" spans="1:1" s="91" customFormat="1" ht="15.75" customHeight="1">
      <c r="A649" s="92"/>
    </row>
    <row r="650" spans="1:1" s="91" customFormat="1" ht="15.75" customHeight="1">
      <c r="A650" s="92"/>
    </row>
    <row r="651" spans="1:1" s="91" customFormat="1" ht="15.75" customHeight="1">
      <c r="A651" s="92"/>
    </row>
    <row r="652" spans="1:1" s="91" customFormat="1" ht="15.75" customHeight="1">
      <c r="A652" s="92"/>
    </row>
    <row r="653" spans="1:1" s="91" customFormat="1" ht="15.75" customHeight="1">
      <c r="A653" s="92"/>
    </row>
    <row r="654" spans="1:1" s="91" customFormat="1" ht="15.75" customHeight="1">
      <c r="A654" s="92"/>
    </row>
    <row r="655" spans="1:1" s="91" customFormat="1" ht="15.75" customHeight="1">
      <c r="A655" s="92"/>
    </row>
    <row r="656" spans="1:1" s="91" customFormat="1" ht="15.75" customHeight="1">
      <c r="A656" s="92"/>
    </row>
    <row r="657" spans="1:1" s="91" customFormat="1" ht="15.75" customHeight="1">
      <c r="A657" s="92"/>
    </row>
    <row r="658" spans="1:1" s="91" customFormat="1" ht="15.75" customHeight="1">
      <c r="A658" s="92"/>
    </row>
    <row r="659" spans="1:1" s="91" customFormat="1" ht="15.75" customHeight="1">
      <c r="A659" s="92"/>
    </row>
    <row r="660" spans="1:1" s="91" customFormat="1" ht="15.75" customHeight="1">
      <c r="A660" s="92"/>
    </row>
    <row r="661" spans="1:1" s="91" customFormat="1" ht="15.75" customHeight="1">
      <c r="A661" s="92"/>
    </row>
    <row r="662" spans="1:1" s="91" customFormat="1" ht="15.75" customHeight="1">
      <c r="A662" s="92"/>
    </row>
    <row r="663" spans="1:1" s="91" customFormat="1" ht="15.75" customHeight="1">
      <c r="A663" s="92"/>
    </row>
    <row r="664" spans="1:1" s="91" customFormat="1" ht="15.75" customHeight="1">
      <c r="A664" s="92"/>
    </row>
    <row r="665" spans="1:1" s="91" customFormat="1" ht="15.75" customHeight="1">
      <c r="A665" s="92"/>
    </row>
    <row r="666" spans="1:1" s="91" customFormat="1" ht="15.75" customHeight="1">
      <c r="A666" s="92"/>
    </row>
    <row r="667" spans="1:1" s="91" customFormat="1" ht="15.75" customHeight="1">
      <c r="A667" s="92"/>
    </row>
    <row r="668" spans="1:1" s="91" customFormat="1" ht="15.75" customHeight="1">
      <c r="A668" s="92"/>
    </row>
    <row r="669" spans="1:1" s="91" customFormat="1" ht="15.75" customHeight="1">
      <c r="A669" s="92"/>
    </row>
    <row r="670" spans="1:1" s="91" customFormat="1" ht="15.75" customHeight="1">
      <c r="A670" s="92"/>
    </row>
    <row r="671" spans="1:1" s="91" customFormat="1" ht="15.75" customHeight="1">
      <c r="A671" s="92"/>
    </row>
    <row r="672" spans="1:1" s="91" customFormat="1" ht="15.75" customHeight="1">
      <c r="A672" s="92"/>
    </row>
    <row r="673" spans="1:1" s="91" customFormat="1" ht="15.75" customHeight="1">
      <c r="A673" s="92"/>
    </row>
    <row r="674" spans="1:1" s="91" customFormat="1" ht="15.75" customHeight="1">
      <c r="A674" s="92"/>
    </row>
    <row r="675" spans="1:1" s="91" customFormat="1" ht="15.75" customHeight="1">
      <c r="A675" s="92"/>
    </row>
    <row r="676" spans="1:1" s="91" customFormat="1" ht="15.75" customHeight="1">
      <c r="A676" s="92"/>
    </row>
    <row r="677" spans="1:1" s="91" customFormat="1" ht="15.75" customHeight="1">
      <c r="A677" s="92"/>
    </row>
    <row r="678" spans="1:1" s="91" customFormat="1" ht="15.75" customHeight="1">
      <c r="A678" s="92"/>
    </row>
    <row r="679" spans="1:1" s="91" customFormat="1" ht="15.75" customHeight="1">
      <c r="A679" s="92"/>
    </row>
    <row r="680" spans="1:1" s="91" customFormat="1" ht="15.75" customHeight="1">
      <c r="A680" s="92"/>
    </row>
    <row r="681" spans="1:1" s="91" customFormat="1" ht="15.75" customHeight="1">
      <c r="A681" s="92"/>
    </row>
    <row r="682" spans="1:1" s="91" customFormat="1" ht="15.75" customHeight="1">
      <c r="A682" s="92"/>
    </row>
    <row r="683" spans="1:1" s="91" customFormat="1" ht="15.75" customHeight="1">
      <c r="A683" s="92"/>
    </row>
    <row r="684" spans="1:1" s="91" customFormat="1" ht="15.75" customHeight="1">
      <c r="A684" s="92"/>
    </row>
    <row r="685" spans="1:1" s="91" customFormat="1" ht="15.75" customHeight="1">
      <c r="A685" s="92"/>
    </row>
    <row r="686" spans="1:1" s="91" customFormat="1" ht="15.75" customHeight="1">
      <c r="A686" s="92"/>
    </row>
    <row r="687" spans="1:1" s="91" customFormat="1" ht="15.75" customHeight="1">
      <c r="A687" s="92"/>
    </row>
    <row r="688" spans="1:1" s="91" customFormat="1" ht="15.75" customHeight="1">
      <c r="A688" s="92"/>
    </row>
    <row r="689" spans="1:1" s="91" customFormat="1" ht="15.75" customHeight="1">
      <c r="A689" s="92"/>
    </row>
    <row r="690" spans="1:1" s="91" customFormat="1" ht="15.75" customHeight="1">
      <c r="A690" s="92"/>
    </row>
    <row r="691" spans="1:1" s="91" customFormat="1" ht="15.75" customHeight="1">
      <c r="A691" s="92"/>
    </row>
    <row r="692" spans="1:1" s="91" customFormat="1" ht="15.75" customHeight="1">
      <c r="A692" s="92"/>
    </row>
    <row r="693" spans="1:1" s="91" customFormat="1" ht="15.75" customHeight="1">
      <c r="A693" s="92"/>
    </row>
    <row r="694" spans="1:1" s="91" customFormat="1" ht="15.75" customHeight="1">
      <c r="A694" s="92"/>
    </row>
    <row r="695" spans="1:1" s="91" customFormat="1" ht="15.75" customHeight="1">
      <c r="A695" s="92"/>
    </row>
    <row r="696" spans="1:1" s="91" customFormat="1" ht="15.75" customHeight="1">
      <c r="A696" s="92"/>
    </row>
    <row r="697" spans="1:1" s="91" customFormat="1" ht="15.75" customHeight="1">
      <c r="A697" s="92"/>
    </row>
    <row r="698" spans="1:1" s="91" customFormat="1" ht="15.75" customHeight="1">
      <c r="A698" s="92"/>
    </row>
    <row r="699" spans="1:1" s="91" customFormat="1" ht="15.75" customHeight="1">
      <c r="A699" s="92"/>
    </row>
    <row r="700" spans="1:1" s="91" customFormat="1" ht="15.75" customHeight="1">
      <c r="A700" s="92"/>
    </row>
    <row r="701" spans="1:1" s="91" customFormat="1" ht="15.75" customHeight="1">
      <c r="A701" s="92"/>
    </row>
    <row r="702" spans="1:1" s="91" customFormat="1" ht="15.75" customHeight="1">
      <c r="A702" s="92"/>
    </row>
    <row r="703" spans="1:1" s="91" customFormat="1" ht="15.75" customHeight="1">
      <c r="A703" s="92"/>
    </row>
    <row r="704" spans="1:1" s="91" customFormat="1" ht="15.75" customHeight="1">
      <c r="A704" s="92"/>
    </row>
    <row r="705" spans="1:1" s="91" customFormat="1" ht="15.75" customHeight="1">
      <c r="A705" s="92"/>
    </row>
    <row r="706" spans="1:1" s="91" customFormat="1" ht="15.75" customHeight="1">
      <c r="A706" s="92"/>
    </row>
    <row r="707" spans="1:1" s="91" customFormat="1" ht="15.75" customHeight="1">
      <c r="A707" s="92"/>
    </row>
    <row r="708" spans="1:1" s="91" customFormat="1" ht="15.75" customHeight="1">
      <c r="A708" s="92"/>
    </row>
    <row r="709" spans="1:1" s="91" customFormat="1" ht="15.75" customHeight="1">
      <c r="A709" s="92"/>
    </row>
    <row r="710" spans="1:1" s="91" customFormat="1" ht="15.75" customHeight="1">
      <c r="A710" s="92"/>
    </row>
    <row r="711" spans="1:1" s="91" customFormat="1" ht="15.75" customHeight="1">
      <c r="A711" s="92"/>
    </row>
    <row r="712" spans="1:1" s="91" customFormat="1" ht="15.75" customHeight="1">
      <c r="A712" s="92"/>
    </row>
    <row r="713" spans="1:1" s="91" customFormat="1" ht="15.75" customHeight="1">
      <c r="A713" s="92"/>
    </row>
    <row r="714" spans="1:1" s="91" customFormat="1" ht="15.75" customHeight="1">
      <c r="A714" s="92"/>
    </row>
    <row r="715" spans="1:1" s="91" customFormat="1" ht="15.75" customHeight="1">
      <c r="A715" s="92"/>
    </row>
    <row r="716" spans="1:1" s="91" customFormat="1" ht="15.75" customHeight="1">
      <c r="A716" s="92"/>
    </row>
    <row r="717" spans="1:1" s="91" customFormat="1" ht="15.75" customHeight="1">
      <c r="A717" s="92"/>
    </row>
    <row r="718" spans="1:1" s="91" customFormat="1" ht="15.75" customHeight="1">
      <c r="A718" s="92"/>
    </row>
    <row r="719" spans="1:1" s="91" customFormat="1" ht="15.75" customHeight="1">
      <c r="A719" s="92"/>
    </row>
    <row r="720" spans="1:1" s="91" customFormat="1" ht="15.75" customHeight="1">
      <c r="A720" s="92"/>
    </row>
    <row r="721" spans="1:1" s="91" customFormat="1" ht="15.75" customHeight="1">
      <c r="A721" s="92"/>
    </row>
    <row r="722" spans="1:1" s="91" customFormat="1" ht="15.75" customHeight="1">
      <c r="A722" s="92"/>
    </row>
    <row r="723" spans="1:1" s="91" customFormat="1" ht="15.75" customHeight="1">
      <c r="A723" s="92"/>
    </row>
    <row r="724" spans="1:1" s="91" customFormat="1" ht="15.75" customHeight="1">
      <c r="A724" s="92"/>
    </row>
    <row r="725" spans="1:1" s="91" customFormat="1" ht="15.75" customHeight="1">
      <c r="A725" s="92"/>
    </row>
    <row r="726" spans="1:1" s="91" customFormat="1" ht="15.75" customHeight="1">
      <c r="A726" s="92"/>
    </row>
    <row r="727" spans="1:1" s="91" customFormat="1" ht="15.75" customHeight="1">
      <c r="A727" s="92"/>
    </row>
    <row r="728" spans="1:1" s="91" customFormat="1" ht="15.75" customHeight="1">
      <c r="A728" s="92"/>
    </row>
    <row r="729" spans="1:1" s="91" customFormat="1" ht="15.75" customHeight="1">
      <c r="A729" s="92"/>
    </row>
    <row r="730" spans="1:1" s="91" customFormat="1" ht="15.75" customHeight="1">
      <c r="A730" s="92"/>
    </row>
    <row r="731" spans="1:1" s="91" customFormat="1" ht="15.75" customHeight="1">
      <c r="A731" s="92"/>
    </row>
    <row r="732" spans="1:1" s="91" customFormat="1" ht="15.75" customHeight="1">
      <c r="A732" s="92"/>
    </row>
    <row r="733" spans="1:1" s="91" customFormat="1" ht="15.75" customHeight="1">
      <c r="A733" s="92"/>
    </row>
    <row r="734" spans="1:1" s="91" customFormat="1" ht="15.75" customHeight="1">
      <c r="A734" s="92"/>
    </row>
    <row r="735" spans="1:1" s="91" customFormat="1" ht="15.75" customHeight="1">
      <c r="A735" s="92"/>
    </row>
    <row r="736" spans="1:1" s="91" customFormat="1" ht="15.75" customHeight="1">
      <c r="A736" s="92"/>
    </row>
    <row r="737" spans="1:1" s="91" customFormat="1" ht="15.75" customHeight="1">
      <c r="A737" s="92"/>
    </row>
    <row r="738" spans="1:1" s="91" customFormat="1" ht="15.75" customHeight="1">
      <c r="A738" s="92"/>
    </row>
    <row r="739" spans="1:1" s="91" customFormat="1" ht="15.75" customHeight="1">
      <c r="A739" s="92"/>
    </row>
    <row r="740" spans="1:1" s="91" customFormat="1" ht="15.75" customHeight="1">
      <c r="A740" s="92"/>
    </row>
    <row r="741" spans="1:1" s="91" customFormat="1" ht="15.75" customHeight="1">
      <c r="A741" s="92"/>
    </row>
    <row r="742" spans="1:1" s="91" customFormat="1" ht="15.75" customHeight="1">
      <c r="A742" s="92"/>
    </row>
    <row r="743" spans="1:1" s="91" customFormat="1" ht="15.75" customHeight="1">
      <c r="A743" s="92"/>
    </row>
    <row r="744" spans="1:1" s="91" customFormat="1" ht="15.75" customHeight="1">
      <c r="A744" s="92"/>
    </row>
    <row r="745" spans="1:1" s="91" customFormat="1" ht="15.75" customHeight="1">
      <c r="A745" s="92"/>
    </row>
    <row r="746" spans="1:1" s="91" customFormat="1" ht="15.75" customHeight="1">
      <c r="A746" s="92"/>
    </row>
    <row r="747" spans="1:1" s="91" customFormat="1" ht="15.75" customHeight="1">
      <c r="A747" s="92"/>
    </row>
    <row r="748" spans="1:1" s="91" customFormat="1" ht="15.75" customHeight="1">
      <c r="A748" s="92"/>
    </row>
    <row r="749" spans="1:1" s="91" customFormat="1" ht="15.75" customHeight="1">
      <c r="A749" s="92"/>
    </row>
    <row r="750" spans="1:1" s="91" customFormat="1" ht="15.75" customHeight="1">
      <c r="A750" s="92"/>
    </row>
    <row r="751" spans="1:1" s="91" customFormat="1" ht="15.75" customHeight="1">
      <c r="A751" s="92"/>
    </row>
    <row r="752" spans="1:1" s="91" customFormat="1" ht="15.75" customHeight="1">
      <c r="A752" s="92"/>
    </row>
    <row r="753" spans="1:1" s="91" customFormat="1" ht="15.75" customHeight="1">
      <c r="A753" s="92"/>
    </row>
    <row r="754" spans="1:1" s="91" customFormat="1" ht="15.75" customHeight="1">
      <c r="A754" s="92"/>
    </row>
    <row r="755" spans="1:1" s="91" customFormat="1" ht="15.75" customHeight="1">
      <c r="A755" s="92"/>
    </row>
    <row r="756" spans="1:1" s="91" customFormat="1" ht="15.75" customHeight="1">
      <c r="A756" s="92"/>
    </row>
    <row r="757" spans="1:1" s="91" customFormat="1" ht="15.75" customHeight="1">
      <c r="A757" s="92"/>
    </row>
    <row r="758" spans="1:1" s="91" customFormat="1" ht="15.75" customHeight="1">
      <c r="A758" s="92"/>
    </row>
    <row r="759" spans="1:1" s="91" customFormat="1" ht="15.75" customHeight="1">
      <c r="A759" s="92"/>
    </row>
    <row r="760" spans="1:1" s="91" customFormat="1" ht="15.75" customHeight="1">
      <c r="A760" s="92"/>
    </row>
    <row r="761" spans="1:1" s="91" customFormat="1" ht="15.75" customHeight="1">
      <c r="A761" s="92"/>
    </row>
    <row r="762" spans="1:1" s="91" customFormat="1" ht="15.75" customHeight="1">
      <c r="A762" s="92"/>
    </row>
    <row r="763" spans="1:1" s="91" customFormat="1" ht="15.75" customHeight="1">
      <c r="A763" s="92"/>
    </row>
    <row r="764" spans="1:1" s="91" customFormat="1" ht="15.75" customHeight="1">
      <c r="A764" s="92"/>
    </row>
    <row r="765" spans="1:1" s="91" customFormat="1" ht="15.75" customHeight="1">
      <c r="A765" s="92"/>
    </row>
    <row r="766" spans="1:1" s="91" customFormat="1" ht="15.75" customHeight="1">
      <c r="A766" s="92"/>
    </row>
    <row r="767" spans="1:1" s="91" customFormat="1" ht="15.75" customHeight="1">
      <c r="A767" s="92"/>
    </row>
    <row r="768" spans="1:1" s="91" customFormat="1" ht="15.75" customHeight="1">
      <c r="A768" s="92"/>
    </row>
    <row r="769" spans="1:1" s="91" customFormat="1" ht="15.75" customHeight="1">
      <c r="A769" s="92"/>
    </row>
    <row r="770" spans="1:1" s="91" customFormat="1" ht="15.75" customHeight="1">
      <c r="A770" s="92"/>
    </row>
    <row r="771" spans="1:1" s="91" customFormat="1" ht="15.75" customHeight="1">
      <c r="A771" s="92"/>
    </row>
    <row r="772" spans="1:1" s="91" customFormat="1" ht="15.75" customHeight="1">
      <c r="A772" s="92"/>
    </row>
    <row r="773" spans="1:1" s="91" customFormat="1" ht="15.75" customHeight="1">
      <c r="A773" s="92"/>
    </row>
    <row r="774" spans="1:1" s="91" customFormat="1" ht="15.75" customHeight="1">
      <c r="A774" s="92"/>
    </row>
    <row r="775" spans="1:1" s="91" customFormat="1" ht="15.75" customHeight="1">
      <c r="A775" s="92"/>
    </row>
    <row r="776" spans="1:1" s="91" customFormat="1" ht="15.75" customHeight="1">
      <c r="A776" s="92"/>
    </row>
    <row r="777" spans="1:1" s="91" customFormat="1" ht="15.75" customHeight="1">
      <c r="A777" s="92"/>
    </row>
    <row r="778" spans="1:1" s="91" customFormat="1" ht="15.75" customHeight="1">
      <c r="A778" s="92"/>
    </row>
    <row r="779" spans="1:1" s="91" customFormat="1" ht="15.75" customHeight="1">
      <c r="A779" s="92"/>
    </row>
    <row r="780" spans="1:1" s="91" customFormat="1" ht="15.75" customHeight="1">
      <c r="A780" s="92"/>
    </row>
    <row r="781" spans="1:1" s="91" customFormat="1" ht="15.75" customHeight="1">
      <c r="A781" s="92"/>
    </row>
    <row r="782" spans="1:1" s="91" customFormat="1" ht="15.75" customHeight="1">
      <c r="A782" s="92"/>
    </row>
    <row r="783" spans="1:1" s="91" customFormat="1" ht="15.75" customHeight="1">
      <c r="A783" s="92"/>
    </row>
    <row r="784" spans="1:1" s="91" customFormat="1" ht="15.75" customHeight="1">
      <c r="A784" s="92"/>
    </row>
    <row r="785" spans="1:1" s="91" customFormat="1" ht="15.75" customHeight="1">
      <c r="A785" s="92"/>
    </row>
    <row r="786" spans="1:1" s="91" customFormat="1" ht="15.75" customHeight="1">
      <c r="A786" s="92"/>
    </row>
    <row r="787" spans="1:1" s="91" customFormat="1" ht="15.75" customHeight="1">
      <c r="A787" s="92"/>
    </row>
    <row r="788" spans="1:1" s="91" customFormat="1" ht="15.75" customHeight="1">
      <c r="A788" s="92"/>
    </row>
    <row r="789" spans="1:1" s="91" customFormat="1" ht="15.75" customHeight="1">
      <c r="A789" s="92"/>
    </row>
    <row r="790" spans="1:1" s="91" customFormat="1" ht="15.75" customHeight="1">
      <c r="A790" s="92"/>
    </row>
    <row r="791" spans="1:1" s="91" customFormat="1" ht="15.75" customHeight="1">
      <c r="A791" s="92"/>
    </row>
    <row r="792" spans="1:1" s="91" customFormat="1" ht="15.75" customHeight="1">
      <c r="A792" s="92"/>
    </row>
    <row r="793" spans="1:1" s="91" customFormat="1" ht="15.75" customHeight="1">
      <c r="A793" s="92"/>
    </row>
    <row r="794" spans="1:1" s="91" customFormat="1" ht="15.75" customHeight="1">
      <c r="A794" s="92"/>
    </row>
    <row r="795" spans="1:1" s="91" customFormat="1" ht="15.75" customHeight="1">
      <c r="A795" s="92"/>
    </row>
    <row r="796" spans="1:1" s="91" customFormat="1" ht="15.75" customHeight="1">
      <c r="A796" s="92"/>
    </row>
    <row r="797" spans="1:1" s="91" customFormat="1" ht="15.75" customHeight="1">
      <c r="A797" s="92"/>
    </row>
    <row r="798" spans="1:1" s="91" customFormat="1" ht="15.75" customHeight="1">
      <c r="A798" s="92"/>
    </row>
    <row r="799" spans="1:1" s="91" customFormat="1" ht="15.75" customHeight="1">
      <c r="A799" s="92"/>
    </row>
    <row r="800" spans="1:1" s="91" customFormat="1" ht="15.75" customHeight="1">
      <c r="A800" s="92"/>
    </row>
    <row r="801" spans="1:1" s="91" customFormat="1" ht="15.75" customHeight="1">
      <c r="A801" s="92"/>
    </row>
    <row r="802" spans="1:1" s="91" customFormat="1" ht="15.75" customHeight="1">
      <c r="A802" s="92"/>
    </row>
    <row r="803" spans="1:1" s="91" customFormat="1" ht="15.75" customHeight="1">
      <c r="A803" s="92"/>
    </row>
    <row r="804" spans="1:1" s="91" customFormat="1" ht="15.75" customHeight="1">
      <c r="A804" s="92"/>
    </row>
    <row r="805" spans="1:1" s="91" customFormat="1" ht="15.75" customHeight="1">
      <c r="A805" s="92"/>
    </row>
    <row r="806" spans="1:1" s="91" customFormat="1" ht="15.75" customHeight="1">
      <c r="A806" s="92"/>
    </row>
    <row r="807" spans="1:1" s="91" customFormat="1" ht="15.75" customHeight="1">
      <c r="A807" s="92"/>
    </row>
    <row r="808" spans="1:1" s="91" customFormat="1" ht="15.75" customHeight="1">
      <c r="A808" s="92"/>
    </row>
    <row r="809" spans="1:1" s="91" customFormat="1" ht="15.75" customHeight="1">
      <c r="A809" s="92"/>
    </row>
    <row r="810" spans="1:1" s="91" customFormat="1" ht="15.75" customHeight="1">
      <c r="A810" s="92"/>
    </row>
    <row r="811" spans="1:1" s="91" customFormat="1" ht="15.75" customHeight="1">
      <c r="A811" s="92"/>
    </row>
    <row r="812" spans="1:1" s="91" customFormat="1" ht="15.75" customHeight="1">
      <c r="A812" s="92"/>
    </row>
    <row r="813" spans="1:1" s="91" customFormat="1" ht="15.75" customHeight="1">
      <c r="A813" s="92"/>
    </row>
    <row r="814" spans="1:1" s="91" customFormat="1" ht="15.75" customHeight="1">
      <c r="A814" s="92"/>
    </row>
    <row r="815" spans="1:1" s="91" customFormat="1" ht="15.75" customHeight="1">
      <c r="A815" s="92"/>
    </row>
    <row r="816" spans="1:1" s="91" customFormat="1" ht="15.75" customHeight="1">
      <c r="A816" s="92"/>
    </row>
    <row r="817" spans="1:1" s="91" customFormat="1" ht="15.75" customHeight="1">
      <c r="A817" s="92"/>
    </row>
    <row r="818" spans="1:1" s="91" customFormat="1" ht="15.75" customHeight="1">
      <c r="A818" s="92"/>
    </row>
    <row r="819" spans="1:1" s="91" customFormat="1" ht="15.75" customHeight="1">
      <c r="A819" s="92"/>
    </row>
    <row r="820" spans="1:1" s="91" customFormat="1" ht="15.75" customHeight="1">
      <c r="A820" s="92"/>
    </row>
    <row r="821" spans="1:1" s="91" customFormat="1" ht="15.75" customHeight="1">
      <c r="A821" s="92"/>
    </row>
    <row r="822" spans="1:1" s="91" customFormat="1" ht="15.75" customHeight="1">
      <c r="A822" s="92"/>
    </row>
    <row r="823" spans="1:1" s="91" customFormat="1" ht="15.75" customHeight="1">
      <c r="A823" s="92"/>
    </row>
    <row r="824" spans="1:1" s="91" customFormat="1" ht="15.75" customHeight="1">
      <c r="A824" s="92"/>
    </row>
    <row r="825" spans="1:1" s="91" customFormat="1" ht="15.75" customHeight="1">
      <c r="A825" s="92"/>
    </row>
    <row r="826" spans="1:1" s="91" customFormat="1" ht="15.75" customHeight="1">
      <c r="A826" s="92"/>
    </row>
    <row r="827" spans="1:1" s="91" customFormat="1" ht="15.75" customHeight="1">
      <c r="A827" s="92"/>
    </row>
    <row r="828" spans="1:1" s="91" customFormat="1" ht="15.75" customHeight="1">
      <c r="A828" s="92"/>
    </row>
    <row r="829" spans="1:1" s="91" customFormat="1" ht="15.75" customHeight="1">
      <c r="A829" s="92"/>
    </row>
    <row r="830" spans="1:1" s="91" customFormat="1" ht="15.75" customHeight="1">
      <c r="A830" s="92"/>
    </row>
    <row r="831" spans="1:1" s="91" customFormat="1" ht="15.75" customHeight="1">
      <c r="A831" s="92"/>
    </row>
    <row r="832" spans="1:1" s="91" customFormat="1" ht="15.75" customHeight="1">
      <c r="A832" s="92"/>
    </row>
    <row r="833" spans="1:1" s="91" customFormat="1" ht="15.75" customHeight="1">
      <c r="A833" s="92"/>
    </row>
    <row r="834" spans="1:1" s="91" customFormat="1" ht="15.75" customHeight="1">
      <c r="A834" s="92"/>
    </row>
    <row r="835" spans="1:1" s="91" customFormat="1" ht="15.75" customHeight="1">
      <c r="A835" s="92"/>
    </row>
    <row r="836" spans="1:1" s="91" customFormat="1" ht="15.75" customHeight="1">
      <c r="A836" s="92"/>
    </row>
    <row r="837" spans="1:1" s="91" customFormat="1" ht="15.75" customHeight="1">
      <c r="A837" s="92"/>
    </row>
    <row r="838" spans="1:1" s="91" customFormat="1" ht="15.75" customHeight="1">
      <c r="A838" s="92"/>
    </row>
    <row r="839" spans="1:1" s="91" customFormat="1" ht="15.75" customHeight="1">
      <c r="A839" s="92"/>
    </row>
    <row r="840" spans="1:1" s="91" customFormat="1" ht="15.75" customHeight="1">
      <c r="A840" s="92"/>
    </row>
    <row r="841" spans="1:1" s="91" customFormat="1" ht="15.75" customHeight="1">
      <c r="A841" s="92"/>
    </row>
    <row r="842" spans="1:1" s="91" customFormat="1" ht="15.75" customHeight="1">
      <c r="A842" s="92"/>
    </row>
    <row r="843" spans="1:1" s="91" customFormat="1" ht="15.75" customHeight="1">
      <c r="A843" s="92"/>
    </row>
    <row r="844" spans="1:1" s="91" customFormat="1" ht="15.75" customHeight="1">
      <c r="A844" s="92"/>
    </row>
    <row r="845" spans="1:1" s="91" customFormat="1" ht="15.75" customHeight="1">
      <c r="A845" s="92"/>
    </row>
    <row r="846" spans="1:1" s="91" customFormat="1" ht="15.75" customHeight="1">
      <c r="A846" s="92"/>
    </row>
    <row r="847" spans="1:1" s="91" customFormat="1" ht="15.75" customHeight="1">
      <c r="A847" s="92"/>
    </row>
    <row r="848" spans="1:1" s="91" customFormat="1" ht="15.75" customHeight="1">
      <c r="A848" s="92"/>
    </row>
    <row r="849" spans="1:1" s="91" customFormat="1" ht="15.75" customHeight="1">
      <c r="A849" s="92"/>
    </row>
    <row r="850" spans="1:1" s="91" customFormat="1" ht="15.75" customHeight="1">
      <c r="A850" s="92"/>
    </row>
    <row r="851" spans="1:1" s="91" customFormat="1" ht="15.75" customHeight="1">
      <c r="A851" s="92"/>
    </row>
    <row r="852" spans="1:1" s="91" customFormat="1" ht="15.75" customHeight="1">
      <c r="A852" s="92"/>
    </row>
    <row r="853" spans="1:1" s="91" customFormat="1" ht="15.75" customHeight="1">
      <c r="A853" s="92"/>
    </row>
    <row r="854" spans="1:1" s="91" customFormat="1" ht="15.75" customHeight="1">
      <c r="A854" s="92"/>
    </row>
    <row r="855" spans="1:1" s="91" customFormat="1" ht="15.75" customHeight="1">
      <c r="A855" s="92"/>
    </row>
    <row r="856" spans="1:1" s="91" customFormat="1" ht="15.75" customHeight="1">
      <c r="A856" s="92"/>
    </row>
    <row r="857" spans="1:1" s="91" customFormat="1" ht="15.75" customHeight="1">
      <c r="A857" s="92"/>
    </row>
    <row r="858" spans="1:1" s="91" customFormat="1" ht="15.75" customHeight="1">
      <c r="A858" s="92"/>
    </row>
    <row r="859" spans="1:1" s="91" customFormat="1" ht="15.75" customHeight="1">
      <c r="A859" s="92"/>
    </row>
    <row r="860" spans="1:1" s="91" customFormat="1" ht="15.75" customHeight="1">
      <c r="A860" s="92"/>
    </row>
    <row r="861" spans="1:1" s="91" customFormat="1" ht="15.75" customHeight="1">
      <c r="A861" s="92"/>
    </row>
    <row r="862" spans="1:1" s="91" customFormat="1" ht="15.75" customHeight="1">
      <c r="A862" s="92"/>
    </row>
    <row r="863" spans="1:1" s="91" customFormat="1" ht="15.75" customHeight="1">
      <c r="A863" s="92"/>
    </row>
    <row r="864" spans="1:1" s="91" customFormat="1" ht="15.75" customHeight="1">
      <c r="A864" s="92"/>
    </row>
    <row r="865" spans="1:1" s="91" customFormat="1" ht="15.75" customHeight="1">
      <c r="A865" s="92"/>
    </row>
    <row r="866" spans="1:1" s="91" customFormat="1" ht="15.75" customHeight="1">
      <c r="A866" s="92"/>
    </row>
    <row r="867" spans="1:1" s="91" customFormat="1" ht="15.75" customHeight="1">
      <c r="A867" s="92"/>
    </row>
    <row r="868" spans="1:1" s="91" customFormat="1" ht="15.75" customHeight="1">
      <c r="A868" s="92"/>
    </row>
    <row r="869" spans="1:1" s="91" customFormat="1" ht="15.75" customHeight="1">
      <c r="A869" s="92"/>
    </row>
    <row r="870" spans="1:1" s="91" customFormat="1" ht="15.75" customHeight="1">
      <c r="A870" s="92"/>
    </row>
    <row r="871" spans="1:1" s="91" customFormat="1" ht="15.75" customHeight="1">
      <c r="A871" s="92"/>
    </row>
    <row r="872" spans="1:1" s="91" customFormat="1" ht="15.75" customHeight="1">
      <c r="A872" s="92"/>
    </row>
    <row r="873" spans="1:1" s="91" customFormat="1" ht="15.75" customHeight="1">
      <c r="A873" s="92"/>
    </row>
    <row r="874" spans="1:1" s="91" customFormat="1" ht="15.75" customHeight="1">
      <c r="A874" s="92"/>
    </row>
    <row r="875" spans="1:1" s="91" customFormat="1" ht="15.75" customHeight="1">
      <c r="A875" s="92"/>
    </row>
    <row r="876" spans="1:1" s="91" customFormat="1" ht="15.75" customHeight="1">
      <c r="A876" s="92"/>
    </row>
    <row r="877" spans="1:1" s="91" customFormat="1" ht="15.75" customHeight="1">
      <c r="A877" s="92"/>
    </row>
    <row r="878" spans="1:1" s="91" customFormat="1" ht="15.75" customHeight="1">
      <c r="A878" s="92"/>
    </row>
    <row r="879" spans="1:1" s="91" customFormat="1" ht="15.75" customHeight="1">
      <c r="A879" s="92"/>
    </row>
    <row r="880" spans="1:1" s="91" customFormat="1" ht="15.75" customHeight="1">
      <c r="A880" s="92"/>
    </row>
    <row r="881" spans="1:1" s="91" customFormat="1" ht="15.75" customHeight="1">
      <c r="A881" s="92"/>
    </row>
    <row r="882" spans="1:1" s="91" customFormat="1" ht="15.75" customHeight="1">
      <c r="A882" s="92"/>
    </row>
    <row r="883" spans="1:1" s="91" customFormat="1" ht="15.75" customHeight="1">
      <c r="A883" s="92"/>
    </row>
    <row r="884" spans="1:1" s="91" customFormat="1" ht="15.75" customHeight="1">
      <c r="A884" s="92"/>
    </row>
    <row r="885" spans="1:1" s="91" customFormat="1" ht="15.75" customHeight="1">
      <c r="A885" s="92"/>
    </row>
    <row r="886" spans="1:1" s="91" customFormat="1" ht="15.75" customHeight="1">
      <c r="A886" s="92"/>
    </row>
    <row r="887" spans="1:1" s="91" customFormat="1" ht="15.75" customHeight="1">
      <c r="A887" s="92"/>
    </row>
    <row r="888" spans="1:1" s="91" customFormat="1" ht="15.75" customHeight="1">
      <c r="A888" s="92"/>
    </row>
    <row r="889" spans="1:1" s="91" customFormat="1" ht="15.75" customHeight="1">
      <c r="A889" s="92"/>
    </row>
    <row r="890" spans="1:1" s="91" customFormat="1" ht="15.75" customHeight="1">
      <c r="A890" s="92"/>
    </row>
    <row r="891" spans="1:1" s="91" customFormat="1" ht="15.75" customHeight="1">
      <c r="A891" s="92"/>
    </row>
    <row r="892" spans="1:1" s="91" customFormat="1" ht="15.75" customHeight="1">
      <c r="A892" s="92"/>
    </row>
    <row r="893" spans="1:1" s="91" customFormat="1" ht="15.75" customHeight="1">
      <c r="A893" s="92"/>
    </row>
    <row r="894" spans="1:1" s="91" customFormat="1" ht="15.75" customHeight="1">
      <c r="A894" s="92"/>
    </row>
    <row r="895" spans="1:1" s="91" customFormat="1" ht="15.75" customHeight="1">
      <c r="A895" s="92"/>
    </row>
    <row r="896" spans="1:1" s="91" customFormat="1" ht="15.75" customHeight="1">
      <c r="A896" s="92"/>
    </row>
    <row r="897" spans="1:2" s="91" customFormat="1" ht="15.75" customHeight="1">
      <c r="A897" s="92"/>
    </row>
    <row r="898" spans="1:2" s="91" customFormat="1" ht="15.75" customHeight="1">
      <c r="A898" s="92"/>
    </row>
    <row r="899" spans="1:2" s="91" customFormat="1" ht="15.75" customHeight="1">
      <c r="A899" s="92"/>
    </row>
    <row r="900" spans="1:2" s="91" customFormat="1" ht="15.75" customHeight="1">
      <c r="A900" s="92"/>
    </row>
    <row r="901" spans="1:2" s="91" customFormat="1" ht="15.75" customHeight="1">
      <c r="A901" s="92"/>
    </row>
    <row r="902" spans="1:2" s="91" customFormat="1" ht="15.75" customHeight="1">
      <c r="A902" s="92"/>
    </row>
    <row r="903" spans="1:2" s="91" customFormat="1" ht="15.75" customHeight="1">
      <c r="A903" s="25"/>
      <c r="B903" s="22"/>
    </row>
    <row r="904" spans="1:2" s="91" customFormat="1" ht="15.75" customHeight="1">
      <c r="A904" s="25"/>
      <c r="B904" s="22"/>
    </row>
    <row r="905" spans="1:2" s="91" customFormat="1" ht="15.75" customHeight="1">
      <c r="A905" s="25"/>
      <c r="B905" s="22"/>
    </row>
    <row r="906" spans="1:2" s="91" customFormat="1" ht="15.75" customHeight="1">
      <c r="A906" s="22"/>
      <c r="B906" s="22"/>
    </row>
    <row r="907" spans="1:2" s="91" customFormat="1" ht="15.75" customHeight="1">
      <c r="A907" s="22"/>
      <c r="B907" s="22"/>
    </row>
    <row r="908" spans="1:2" s="91" customFormat="1" ht="15.75" customHeight="1">
      <c r="A908" s="22"/>
      <c r="B908" s="22"/>
    </row>
    <row r="909" spans="1:2" ht="15.75" customHeight="1"/>
    <row r="910" spans="1:2" ht="15.75" customHeight="1"/>
    <row r="911" spans="1:2" ht="15.75" customHeight="1"/>
  </sheetData>
  <phoneticPr fontId="21" type="noConversion"/>
  <hyperlinks>
    <hyperlink ref="D4" r:id="rId1" location="wbs1" xr:uid="{E392BA2E-FC5E-8343-AE40-36A4826A8FDC}"/>
    <hyperlink ref="D12" r:id="rId2" location="wbs1" xr:uid="{975A8B8F-49E0-184D-950B-9EC3DFE3853A}"/>
    <hyperlink ref="D13" r:id="rId3" location="wbs1" xr:uid="{C04E4B12-A028-F64B-B1F8-420976493FC7}"/>
    <hyperlink ref="D11" r:id="rId4" location="wbs1" xr:uid="{ABCC3BF2-1F69-174B-8C79-82311B558846}"/>
    <hyperlink ref="D9" r:id="rId5" location="wbs1" xr:uid="{C81ED582-AE3A-BD42-AD89-0EE6268E0778}"/>
    <hyperlink ref="D10" r:id="rId6" location="wbs1" xr:uid="{5E6B38F8-4AF5-3E40-BA8B-481B139B1E28}"/>
    <hyperlink ref="D8" r:id="rId7" location="wbs1" xr:uid="{6A1030DB-4EB7-E94A-9814-547B4D0591CD}"/>
    <hyperlink ref="D7" r:id="rId8" location="wbs1" xr:uid="{9D5C55F2-B7BD-D54D-966C-58263A4F927C}"/>
    <hyperlink ref="D6" r:id="rId9" location="wbs1" xr:uid="{98A76E18-EE3E-EB4A-9D67-5BA72A91DB6E}"/>
    <hyperlink ref="D5" r:id="rId10" location="wbs1" xr:uid="{8C0074AD-622C-0B45-8BF9-313A01F28B5A}"/>
    <hyperlink ref="D14" r:id="rId11" location="wbs1" xr:uid="{08978263-E1E8-404F-B475-82B5196954AB}"/>
    <hyperlink ref="D16" r:id="rId12" location="wbs1" xr:uid="{EF8B9DE4-4B60-C946-8AEA-21FA6D0C3D67}"/>
    <hyperlink ref="D18" r:id="rId13" location="wbs1" xr:uid="{C21C6697-09D8-2C45-A9B6-3C8AC98321C4}"/>
    <hyperlink ref="D21" r:id="rId14" location="wbs1" xr:uid="{F3C88EAD-A513-2842-9F79-CE29F5193103}"/>
    <hyperlink ref="D26" r:id="rId15" location="wbs1" xr:uid="{D27625F8-344D-4B49-B9B8-C0C61991F69C}"/>
    <hyperlink ref="D28" r:id="rId16" location="wbs1" xr:uid="{B7B94DD4-B3DD-624D-8BC7-4A907A6274B2}"/>
    <hyperlink ref="D29" r:id="rId17" location="wbs1" xr:uid="{81E586D1-D444-E242-A3A7-CAE20508DB9B}"/>
    <hyperlink ref="D30" r:id="rId18" location="wbs1" xr:uid="{7EEF8412-1C38-FB42-A4B4-30BADB35A302}"/>
    <hyperlink ref="D32" r:id="rId19" location="wbs1" xr:uid="{56A395D4-98B2-AC41-BEDD-0ADF15440B20}"/>
    <hyperlink ref="D33" r:id="rId20" location="wbs1" xr:uid="{DA11416D-ECE7-9A45-BBBC-69554634441B}"/>
    <hyperlink ref="D34" r:id="rId21" location="wbs1" xr:uid="{C78FF098-0E4F-E94A-B471-0C5A1FE2AE2C}"/>
    <hyperlink ref="D35" r:id="rId22" location="wbs1" xr:uid="{2E01E635-E9A6-4A46-B530-AD91BD46FBB1}"/>
    <hyperlink ref="D36" r:id="rId23" location="wbs1" xr:uid="{A8ECF6DE-C670-294E-97FB-90787956CD35}"/>
    <hyperlink ref="D27" r:id="rId24" location="wbs1" xr:uid="{304A78EA-E59F-6146-98E0-F03C46AC93DE}"/>
    <hyperlink ref="D23" r:id="rId25" location="wbs1" xr:uid="{756BF13A-99C1-4346-B974-F2C70F1837C4}"/>
    <hyperlink ref="D22" r:id="rId26" location="wbs1" xr:uid="{EB2280F0-9385-6C48-BDB9-A88E09E97C42}"/>
    <hyperlink ref="D24" r:id="rId27" location="wbs1" xr:uid="{A45FA381-DF81-A548-8950-13D401B4FAB9}"/>
    <hyperlink ref="D17" r:id="rId28" location="wbs1" xr:uid="{686EE526-BFD3-C347-ADDD-B5D9A2704BDB}"/>
    <hyperlink ref="D19" r:id="rId29" location="wbs1" xr:uid="{003B179B-B73C-5347-8CC1-4F6C88BA0205}"/>
    <hyperlink ref="D42" r:id="rId30" location="wbs1" xr:uid="{061B4F7E-4734-C640-ACA0-683220DC243F}"/>
    <hyperlink ref="D43" r:id="rId31" location="wbs1" xr:uid="{F0EA6CE8-FDC4-5A49-BA26-2B142327828B}"/>
    <hyperlink ref="D44" r:id="rId32" location="wbs1" xr:uid="{20A2F69D-26B9-D04E-8D55-2D59F1A8E510}"/>
    <hyperlink ref="D45" r:id="rId33" location="wbs1" xr:uid="{EA1C70F5-3EC7-AA49-A27D-B80F50ED0629}"/>
    <hyperlink ref="D37" r:id="rId34" location="wbs1" xr:uid="{06E6B4EC-DCB7-B64D-BEDC-0B34380283D9}"/>
    <hyperlink ref="D38" r:id="rId35" location="wbs1" xr:uid="{EFF77966-CFF6-E34C-A33E-6502A6CD0C63}"/>
    <hyperlink ref="D39" r:id="rId36" location="wbs1" xr:uid="{51CAC5C9-1CBE-0348-877E-C5860B8746B3}"/>
    <hyperlink ref="D40" r:id="rId37" location="wbs1" xr:uid="{83EFD164-FDB9-0E4F-A6EC-5CEE43FBF14F}"/>
  </hyperlinks>
  <pageMargins left="0.70078740157480324" right="0.70078740157480324" top="0.75196850393700787" bottom="0.75196850393700787" header="0" footer="0"/>
  <pageSetup paperSize="9" scale="70" orientation="portrait"/>
  <drawing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E824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2.6640625" defaultRowHeight="15" customHeight="1"/>
  <cols>
    <col min="1" max="1" width="22.1640625" customWidth="1"/>
    <col min="2" max="2" width="80.83203125" customWidth="1"/>
    <col min="3" max="3" width="8.5" customWidth="1"/>
    <col min="4" max="4" width="12.6640625" customWidth="1"/>
    <col min="5" max="6" width="13.83203125" customWidth="1"/>
    <col min="7" max="8" width="14" customWidth="1"/>
    <col min="9" max="9" width="9.1640625" customWidth="1"/>
    <col min="10" max="10" width="35.5" customWidth="1"/>
    <col min="11" max="11" width="13" hidden="1" customWidth="1"/>
    <col min="12" max="12" width="9" hidden="1" customWidth="1"/>
    <col min="13" max="16" width="8.33203125" hidden="1" customWidth="1"/>
    <col min="17" max="17" width="5" hidden="1" customWidth="1"/>
    <col min="18" max="19" width="4.83203125" hidden="1" customWidth="1"/>
  </cols>
  <sheetData>
    <row r="1" spans="1:31" ht="48.75" customHeight="1">
      <c r="A1" s="49"/>
      <c r="B1" s="50" t="s">
        <v>29</v>
      </c>
      <c r="C1" s="1"/>
      <c r="D1" s="1"/>
      <c r="E1" s="2"/>
      <c r="F1" s="2"/>
      <c r="G1" s="2"/>
      <c r="H1" s="2"/>
      <c r="I1" s="2"/>
      <c r="J1" s="51"/>
      <c r="K1" s="52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15.75" customHeight="1">
      <c r="A2" s="49"/>
      <c r="B2" s="4" t="s">
        <v>30</v>
      </c>
      <c r="C2" s="1"/>
      <c r="D2" s="1"/>
      <c r="E2" s="2"/>
      <c r="F2" s="2"/>
      <c r="G2" s="2"/>
      <c r="H2" s="2" t="s">
        <v>0</v>
      </c>
      <c r="I2" s="2"/>
      <c r="J2" s="3"/>
      <c r="K2" s="53" t="s">
        <v>1</v>
      </c>
      <c r="L2" s="7">
        <f>SUM(C4:C44)</f>
        <v>15135</v>
      </c>
      <c r="Q2" s="34"/>
      <c r="R2" s="34">
        <v>5.5</v>
      </c>
      <c r="S2" s="34">
        <v>5</v>
      </c>
    </row>
    <row r="3" spans="1:31" ht="15.75" customHeight="1">
      <c r="A3" s="8" t="s">
        <v>2</v>
      </c>
      <c r="B3" s="9" t="s">
        <v>3</v>
      </c>
      <c r="C3" s="10" t="s">
        <v>4</v>
      </c>
      <c r="D3" s="10"/>
      <c r="E3" s="10" t="s">
        <v>6</v>
      </c>
      <c r="F3" s="10" t="s">
        <v>19</v>
      </c>
      <c r="G3" s="10" t="s">
        <v>7</v>
      </c>
      <c r="H3" s="11" t="s">
        <v>8</v>
      </c>
      <c r="I3" s="8" t="s">
        <v>9</v>
      </c>
      <c r="J3" s="12"/>
      <c r="K3" s="54" t="s">
        <v>12</v>
      </c>
      <c r="L3" s="55">
        <f>SUM(K4:K824)</f>
        <v>8766442.951569451</v>
      </c>
      <c r="M3" s="56">
        <v>1</v>
      </c>
      <c r="N3" s="56">
        <v>2</v>
      </c>
      <c r="O3" s="56">
        <v>3</v>
      </c>
      <c r="P3" s="56">
        <v>4</v>
      </c>
      <c r="Q3" s="34"/>
      <c r="R3" s="34">
        <v>3.66</v>
      </c>
      <c r="S3" s="34">
        <v>23</v>
      </c>
    </row>
    <row r="4" spans="1:31" ht="15.75" customHeight="1">
      <c r="A4" s="57"/>
      <c r="B4" s="58" t="s">
        <v>13</v>
      </c>
      <c r="C4" s="14"/>
      <c r="D4" s="14"/>
      <c r="E4" s="15"/>
      <c r="F4" s="15"/>
      <c r="G4" s="15"/>
      <c r="H4" s="15"/>
      <c r="I4" s="16"/>
      <c r="J4" s="17"/>
      <c r="K4" s="59"/>
      <c r="L4" s="18"/>
      <c r="M4" s="60"/>
      <c r="N4" s="19"/>
      <c r="O4" s="2"/>
      <c r="P4" s="2"/>
    </row>
    <row r="5" spans="1:31" ht="15.75" customHeight="1">
      <c r="A5" s="61"/>
      <c r="B5" s="22" t="s">
        <v>31</v>
      </c>
      <c r="C5" s="29">
        <v>2</v>
      </c>
      <c r="D5" s="29"/>
      <c r="E5" s="62">
        <f t="shared" ref="E5:E68" si="0">P5+(P5*$S$3/100)</f>
        <v>156.80997163636366</v>
      </c>
      <c r="F5" s="62">
        <f t="shared" ref="F5:F68" si="1">E5*2.3</f>
        <v>360.66293476363637</v>
      </c>
      <c r="G5" s="62">
        <f t="shared" ref="G5:G68" si="2">E5*1.5</f>
        <v>235.21495745454547</v>
      </c>
      <c r="H5" s="62">
        <f t="shared" ref="H5:H68" si="3">E5*1.3</f>
        <v>203.85296312727277</v>
      </c>
      <c r="I5" s="30" t="s">
        <v>14</v>
      </c>
      <c r="J5" s="32"/>
      <c r="K5" s="63">
        <f t="shared" ref="K5:K34" si="4">C5*E5</f>
        <v>313.61994327272731</v>
      </c>
      <c r="L5" s="64"/>
      <c r="M5" s="22"/>
      <c r="N5" s="22">
        <v>19158</v>
      </c>
      <c r="O5" s="65">
        <f t="shared" ref="O5:O259" si="5">N5/$R$2</f>
        <v>3483.2727272727275</v>
      </c>
      <c r="P5" s="65">
        <f t="shared" ref="P5:P259" si="6">O5*$R$3/100</f>
        <v>127.48778181818183</v>
      </c>
    </row>
    <row r="6" spans="1:31" ht="15.75" customHeight="1">
      <c r="A6" s="61"/>
      <c r="B6" s="22" t="s">
        <v>32</v>
      </c>
      <c r="C6" s="29">
        <v>7</v>
      </c>
      <c r="D6" s="29"/>
      <c r="E6" s="62">
        <f t="shared" si="0"/>
        <v>0</v>
      </c>
      <c r="F6" s="62">
        <f t="shared" si="1"/>
        <v>0</v>
      </c>
      <c r="G6" s="62">
        <f t="shared" si="2"/>
        <v>0</v>
      </c>
      <c r="H6" s="62">
        <f t="shared" si="3"/>
        <v>0</v>
      </c>
      <c r="I6" s="30" t="s">
        <v>14</v>
      </c>
      <c r="J6" s="32"/>
      <c r="K6" s="63">
        <f t="shared" si="4"/>
        <v>0</v>
      </c>
      <c r="L6" s="28"/>
      <c r="M6" s="22"/>
      <c r="N6" s="22"/>
      <c r="O6" s="65">
        <f t="shared" si="5"/>
        <v>0</v>
      </c>
      <c r="P6" s="65">
        <f t="shared" si="6"/>
        <v>0</v>
      </c>
    </row>
    <row r="7" spans="1:31" ht="15.75" customHeight="1">
      <c r="A7" s="61"/>
      <c r="B7" s="22" t="s">
        <v>33</v>
      </c>
      <c r="C7" s="29">
        <v>11</v>
      </c>
      <c r="D7" s="29"/>
      <c r="E7" s="62">
        <f t="shared" si="0"/>
        <v>156.98185854545454</v>
      </c>
      <c r="F7" s="62">
        <f t="shared" si="1"/>
        <v>361.05827465454541</v>
      </c>
      <c r="G7" s="62">
        <f t="shared" si="2"/>
        <v>235.47278781818181</v>
      </c>
      <c r="H7" s="62">
        <f t="shared" si="3"/>
        <v>204.0764161090909</v>
      </c>
      <c r="I7" s="30" t="s">
        <v>14</v>
      </c>
      <c r="J7" s="32"/>
      <c r="K7" s="63">
        <f t="shared" si="4"/>
        <v>1726.800444</v>
      </c>
      <c r="L7" s="28"/>
      <c r="M7" s="22"/>
      <c r="N7" s="22">
        <v>19179</v>
      </c>
      <c r="O7" s="65">
        <f t="shared" si="5"/>
        <v>3487.090909090909</v>
      </c>
      <c r="P7" s="65">
        <f t="shared" si="6"/>
        <v>127.62752727272728</v>
      </c>
    </row>
    <row r="8" spans="1:31" ht="15.75" customHeight="1">
      <c r="A8" s="61"/>
      <c r="B8" s="22" t="s">
        <v>34</v>
      </c>
      <c r="C8" s="29">
        <v>1</v>
      </c>
      <c r="D8" s="29"/>
      <c r="E8" s="62">
        <f t="shared" si="0"/>
        <v>134.58744981818182</v>
      </c>
      <c r="F8" s="62">
        <f t="shared" si="1"/>
        <v>309.55113458181819</v>
      </c>
      <c r="G8" s="62">
        <f t="shared" si="2"/>
        <v>201.88117472727274</v>
      </c>
      <c r="H8" s="62">
        <f t="shared" si="3"/>
        <v>174.96368476363637</v>
      </c>
      <c r="I8" s="30" t="s">
        <v>14</v>
      </c>
      <c r="J8" s="32"/>
      <c r="K8" s="63">
        <f t="shared" si="4"/>
        <v>134.58744981818182</v>
      </c>
      <c r="L8" s="28"/>
      <c r="M8" s="22"/>
      <c r="N8" s="22">
        <v>16443</v>
      </c>
      <c r="O8" s="65">
        <f t="shared" si="5"/>
        <v>2989.6363636363635</v>
      </c>
      <c r="P8" s="65">
        <f t="shared" si="6"/>
        <v>109.42069090909092</v>
      </c>
    </row>
    <row r="9" spans="1:31" ht="15.75" customHeight="1">
      <c r="A9" s="61"/>
      <c r="B9" s="22" t="s">
        <v>35</v>
      </c>
      <c r="C9" s="29">
        <v>37</v>
      </c>
      <c r="D9" s="29"/>
      <c r="E9" s="62">
        <f t="shared" si="0"/>
        <v>215.25970581818183</v>
      </c>
      <c r="F9" s="62">
        <f t="shared" si="1"/>
        <v>495.09732338181817</v>
      </c>
      <c r="G9" s="62">
        <f t="shared" si="2"/>
        <v>322.88955872727274</v>
      </c>
      <c r="H9" s="62">
        <f t="shared" si="3"/>
        <v>279.8376175636364</v>
      </c>
      <c r="I9" s="30" t="s">
        <v>14</v>
      </c>
      <c r="J9" s="32"/>
      <c r="K9" s="63">
        <f t="shared" si="4"/>
        <v>7964.6091152727276</v>
      </c>
      <c r="L9" s="28"/>
      <c r="M9" s="22"/>
      <c r="N9" s="22">
        <v>26299</v>
      </c>
      <c r="O9" s="65">
        <f t="shared" si="5"/>
        <v>4781.636363636364</v>
      </c>
      <c r="P9" s="65">
        <f t="shared" si="6"/>
        <v>175.00789090909092</v>
      </c>
    </row>
    <row r="10" spans="1:31" ht="15.75" customHeight="1">
      <c r="A10" s="61"/>
      <c r="B10" s="22" t="s">
        <v>36</v>
      </c>
      <c r="C10" s="29">
        <v>6</v>
      </c>
      <c r="D10" s="29"/>
      <c r="E10" s="62">
        <f t="shared" si="0"/>
        <v>213.07428654545458</v>
      </c>
      <c r="F10" s="62">
        <f t="shared" si="1"/>
        <v>490.07085905454551</v>
      </c>
      <c r="G10" s="62">
        <f t="shared" si="2"/>
        <v>319.61142981818188</v>
      </c>
      <c r="H10" s="62">
        <f t="shared" si="3"/>
        <v>276.99657250909098</v>
      </c>
      <c r="I10" s="30" t="s">
        <v>14</v>
      </c>
      <c r="J10" s="32"/>
      <c r="K10" s="63">
        <f t="shared" si="4"/>
        <v>1278.4457192727275</v>
      </c>
      <c r="L10" s="28"/>
      <c r="M10" s="22"/>
      <c r="N10" s="22">
        <v>26032</v>
      </c>
      <c r="O10" s="65">
        <f t="shared" si="5"/>
        <v>4733.090909090909</v>
      </c>
      <c r="P10" s="65">
        <f t="shared" si="6"/>
        <v>173.23112727272729</v>
      </c>
    </row>
    <row r="11" spans="1:31" ht="15.75" customHeight="1">
      <c r="A11" s="61"/>
      <c r="B11" s="22" t="s">
        <v>37</v>
      </c>
      <c r="C11" s="29">
        <v>14</v>
      </c>
      <c r="D11" s="29"/>
      <c r="E11" s="62">
        <f t="shared" si="0"/>
        <v>210.98708836363639</v>
      </c>
      <c r="F11" s="62">
        <f t="shared" si="1"/>
        <v>485.27030323636365</v>
      </c>
      <c r="G11" s="62">
        <f t="shared" si="2"/>
        <v>316.48063254545457</v>
      </c>
      <c r="H11" s="62">
        <f t="shared" si="3"/>
        <v>274.28321487272734</v>
      </c>
      <c r="I11" s="30" t="s">
        <v>14</v>
      </c>
      <c r="J11" s="32"/>
      <c r="K11" s="66">
        <f t="shared" si="4"/>
        <v>2953.8192370909096</v>
      </c>
      <c r="L11" s="28"/>
      <c r="M11" s="22"/>
      <c r="N11" s="22">
        <v>25777</v>
      </c>
      <c r="O11" s="65">
        <f t="shared" si="5"/>
        <v>4686.727272727273</v>
      </c>
      <c r="P11" s="65">
        <f t="shared" si="6"/>
        <v>171.5342181818182</v>
      </c>
    </row>
    <row r="12" spans="1:31" ht="15.75" customHeight="1">
      <c r="A12" s="61"/>
      <c r="B12" s="22" t="s">
        <v>38</v>
      </c>
      <c r="C12" s="29">
        <v>236</v>
      </c>
      <c r="D12" s="29"/>
      <c r="E12" s="62">
        <f t="shared" si="0"/>
        <v>219.95794800000002</v>
      </c>
      <c r="F12" s="62">
        <f t="shared" si="1"/>
        <v>505.90328039999997</v>
      </c>
      <c r="G12" s="62">
        <f t="shared" si="2"/>
        <v>329.93692200000004</v>
      </c>
      <c r="H12" s="62">
        <f t="shared" si="3"/>
        <v>285.94533240000004</v>
      </c>
      <c r="I12" s="30" t="s">
        <v>14</v>
      </c>
      <c r="J12" s="32"/>
      <c r="K12" s="66">
        <f t="shared" si="4"/>
        <v>51910.075728000003</v>
      </c>
      <c r="L12" s="28"/>
      <c r="M12" s="22"/>
      <c r="N12" s="22">
        <v>26873</v>
      </c>
      <c r="O12" s="65">
        <f t="shared" si="5"/>
        <v>4886</v>
      </c>
      <c r="P12" s="65">
        <f t="shared" si="6"/>
        <v>178.82760000000002</v>
      </c>
    </row>
    <row r="13" spans="1:31" ht="15.75" customHeight="1">
      <c r="A13" s="61"/>
      <c r="B13" s="22" t="s">
        <v>39</v>
      </c>
      <c r="C13" s="29">
        <v>8</v>
      </c>
      <c r="D13" s="29"/>
      <c r="E13" s="62">
        <f t="shared" si="0"/>
        <v>297.53623963636369</v>
      </c>
      <c r="F13" s="62">
        <f t="shared" si="1"/>
        <v>684.33335116363639</v>
      </c>
      <c r="G13" s="62">
        <f t="shared" si="2"/>
        <v>446.30435945454553</v>
      </c>
      <c r="H13" s="62">
        <f t="shared" si="3"/>
        <v>386.79711152727282</v>
      </c>
      <c r="I13" s="30" t="s">
        <v>14</v>
      </c>
      <c r="J13" s="32"/>
      <c r="K13" s="66">
        <f t="shared" si="4"/>
        <v>2380.2899170909095</v>
      </c>
      <c r="L13" s="28"/>
      <c r="M13" s="22"/>
      <c r="N13" s="22">
        <v>36351</v>
      </c>
      <c r="O13" s="65">
        <f t="shared" si="5"/>
        <v>6609.272727272727</v>
      </c>
      <c r="P13" s="65">
        <f t="shared" si="6"/>
        <v>241.89938181818184</v>
      </c>
    </row>
    <row r="14" spans="1:31" ht="15.75" customHeight="1">
      <c r="A14" s="61"/>
      <c r="B14" s="22" t="s">
        <v>40</v>
      </c>
      <c r="C14" s="29">
        <v>7</v>
      </c>
      <c r="D14" s="29"/>
      <c r="E14" s="62">
        <f t="shared" si="0"/>
        <v>0</v>
      </c>
      <c r="F14" s="62">
        <f t="shared" si="1"/>
        <v>0</v>
      </c>
      <c r="G14" s="62">
        <f t="shared" si="2"/>
        <v>0</v>
      </c>
      <c r="H14" s="62">
        <f t="shared" si="3"/>
        <v>0</v>
      </c>
      <c r="I14" s="30" t="s">
        <v>14</v>
      </c>
      <c r="J14" s="32"/>
      <c r="K14" s="66">
        <f t="shared" si="4"/>
        <v>0</v>
      </c>
      <c r="L14" s="28"/>
      <c r="O14" s="65">
        <f t="shared" si="5"/>
        <v>0</v>
      </c>
      <c r="P14" s="65">
        <f t="shared" si="6"/>
        <v>0</v>
      </c>
    </row>
    <row r="15" spans="1:31" ht="15.75" customHeight="1">
      <c r="A15" s="61"/>
      <c r="B15" s="22" t="s">
        <v>41</v>
      </c>
      <c r="C15" s="29">
        <v>35</v>
      </c>
      <c r="D15" s="29">
        <v>18</v>
      </c>
      <c r="E15" s="62">
        <f t="shared" si="0"/>
        <v>126.45146945454546</v>
      </c>
      <c r="F15" s="62">
        <f t="shared" si="1"/>
        <v>290.83837974545452</v>
      </c>
      <c r="G15" s="62">
        <f t="shared" si="2"/>
        <v>189.67720418181818</v>
      </c>
      <c r="H15" s="62">
        <f t="shared" si="3"/>
        <v>164.3869102909091</v>
      </c>
      <c r="I15" s="30" t="s">
        <v>14</v>
      </c>
      <c r="J15" s="67" t="s">
        <v>42</v>
      </c>
      <c r="K15" s="66">
        <f t="shared" si="4"/>
        <v>4425.8014309090913</v>
      </c>
      <c r="L15" s="28"/>
      <c r="M15" s="22"/>
      <c r="N15" s="22">
        <v>15449</v>
      </c>
      <c r="O15" s="65">
        <f t="shared" si="5"/>
        <v>2808.909090909091</v>
      </c>
      <c r="P15" s="65">
        <f t="shared" si="6"/>
        <v>102.80607272727273</v>
      </c>
    </row>
    <row r="16" spans="1:31" ht="15.75" customHeight="1">
      <c r="A16" s="61"/>
      <c r="B16" s="22" t="s">
        <v>43</v>
      </c>
      <c r="C16" s="29">
        <v>35</v>
      </c>
      <c r="D16" s="29"/>
      <c r="E16" s="62">
        <f t="shared" si="0"/>
        <v>263.03608145454547</v>
      </c>
      <c r="F16" s="62">
        <f t="shared" si="1"/>
        <v>604.98298734545449</v>
      </c>
      <c r="G16" s="62">
        <f t="shared" si="2"/>
        <v>394.55412218181823</v>
      </c>
      <c r="H16" s="62">
        <f t="shared" si="3"/>
        <v>341.94690589090914</v>
      </c>
      <c r="I16" s="30" t="s">
        <v>14</v>
      </c>
      <c r="J16" s="32"/>
      <c r="K16" s="66">
        <f t="shared" si="4"/>
        <v>9206.2628509090919</v>
      </c>
      <c r="L16" s="28"/>
      <c r="M16" s="22"/>
      <c r="N16" s="22">
        <v>32136</v>
      </c>
      <c r="O16" s="65">
        <f t="shared" si="5"/>
        <v>5842.909090909091</v>
      </c>
      <c r="P16" s="65">
        <f t="shared" si="6"/>
        <v>213.85047272727275</v>
      </c>
    </row>
    <row r="17" spans="1:16" ht="15.75" customHeight="1">
      <c r="A17" s="61"/>
      <c r="B17" s="22" t="s">
        <v>44</v>
      </c>
      <c r="C17" s="29">
        <v>248</v>
      </c>
      <c r="D17" s="29"/>
      <c r="E17" s="62">
        <f t="shared" si="0"/>
        <v>200.51017200000001</v>
      </c>
      <c r="F17" s="62">
        <f t="shared" si="1"/>
        <v>461.17339559999999</v>
      </c>
      <c r="G17" s="62">
        <f t="shared" si="2"/>
        <v>300.76525800000002</v>
      </c>
      <c r="H17" s="62">
        <f t="shared" si="3"/>
        <v>260.66322360000004</v>
      </c>
      <c r="I17" s="30" t="s">
        <v>14</v>
      </c>
      <c r="J17" s="32"/>
      <c r="K17" s="66">
        <f t="shared" si="4"/>
        <v>49726.522656000001</v>
      </c>
      <c r="L17" s="28"/>
      <c r="M17" s="22"/>
      <c r="N17" s="22">
        <v>24497</v>
      </c>
      <c r="O17" s="65">
        <f t="shared" si="5"/>
        <v>4454</v>
      </c>
      <c r="P17" s="65">
        <f t="shared" si="6"/>
        <v>163.0164</v>
      </c>
    </row>
    <row r="18" spans="1:16" ht="15.75" customHeight="1">
      <c r="A18" s="61"/>
      <c r="B18" s="22" t="s">
        <v>45</v>
      </c>
      <c r="C18" s="29">
        <v>329</v>
      </c>
      <c r="D18" s="29"/>
      <c r="E18" s="62">
        <f t="shared" si="0"/>
        <v>167.81891890909091</v>
      </c>
      <c r="F18" s="62">
        <f t="shared" si="1"/>
        <v>385.98351349090905</v>
      </c>
      <c r="G18" s="62">
        <f t="shared" si="2"/>
        <v>251.72837836363635</v>
      </c>
      <c r="H18" s="62">
        <f t="shared" si="3"/>
        <v>218.16459458181819</v>
      </c>
      <c r="I18" s="30" t="s">
        <v>14</v>
      </c>
      <c r="J18" s="32"/>
      <c r="K18" s="66">
        <f t="shared" si="4"/>
        <v>55212.424321090912</v>
      </c>
      <c r="L18" s="28"/>
      <c r="M18" s="22"/>
      <c r="N18" s="22">
        <v>20503</v>
      </c>
      <c r="O18" s="65">
        <f t="shared" si="5"/>
        <v>3727.818181818182</v>
      </c>
      <c r="P18" s="65">
        <f t="shared" si="6"/>
        <v>136.43814545454546</v>
      </c>
    </row>
    <row r="19" spans="1:16" ht="15.75" customHeight="1">
      <c r="A19" s="61"/>
      <c r="B19" s="22" t="s">
        <v>46</v>
      </c>
      <c r="C19" s="29">
        <v>11</v>
      </c>
      <c r="D19" s="29"/>
      <c r="E19" s="62">
        <f t="shared" si="0"/>
        <v>0</v>
      </c>
      <c r="F19" s="62">
        <f t="shared" si="1"/>
        <v>0</v>
      </c>
      <c r="G19" s="62">
        <f t="shared" si="2"/>
        <v>0</v>
      </c>
      <c r="H19" s="62">
        <f t="shared" si="3"/>
        <v>0</v>
      </c>
      <c r="I19" s="30" t="s">
        <v>14</v>
      </c>
      <c r="J19" s="32"/>
      <c r="K19" s="66">
        <f t="shared" si="4"/>
        <v>0</v>
      </c>
      <c r="L19" s="28"/>
      <c r="O19" s="65">
        <f t="shared" si="5"/>
        <v>0</v>
      </c>
      <c r="P19" s="65">
        <f t="shared" si="6"/>
        <v>0</v>
      </c>
    </row>
    <row r="20" spans="1:16" ht="15.75" customHeight="1">
      <c r="A20" s="61"/>
      <c r="B20" s="22" t="s">
        <v>47</v>
      </c>
      <c r="C20" s="29">
        <v>216</v>
      </c>
      <c r="D20" s="29"/>
      <c r="E20" s="62">
        <f t="shared" si="0"/>
        <v>225.99036000000001</v>
      </c>
      <c r="F20" s="62">
        <f t="shared" si="1"/>
        <v>519.777828</v>
      </c>
      <c r="G20" s="62">
        <f t="shared" si="2"/>
        <v>338.98554000000001</v>
      </c>
      <c r="H20" s="62">
        <f t="shared" si="3"/>
        <v>293.78746800000005</v>
      </c>
      <c r="I20" s="30" t="s">
        <v>14</v>
      </c>
      <c r="J20" s="32"/>
      <c r="K20" s="66">
        <f t="shared" si="4"/>
        <v>48813.917760000004</v>
      </c>
      <c r="L20" s="28"/>
      <c r="M20" s="22"/>
      <c r="N20" s="22">
        <v>27610</v>
      </c>
      <c r="O20" s="65">
        <f t="shared" si="5"/>
        <v>5020</v>
      </c>
      <c r="P20" s="65">
        <f t="shared" si="6"/>
        <v>183.732</v>
      </c>
    </row>
    <row r="21" spans="1:16" ht="15.75" customHeight="1">
      <c r="A21" s="61"/>
      <c r="B21" s="22" t="s">
        <v>48</v>
      </c>
      <c r="C21" s="29">
        <v>2131</v>
      </c>
      <c r="D21" s="29"/>
      <c r="E21" s="62">
        <f t="shared" si="0"/>
        <v>182.16738327272728</v>
      </c>
      <c r="F21" s="62">
        <f t="shared" si="1"/>
        <v>418.98498152727268</v>
      </c>
      <c r="G21" s="62">
        <f t="shared" si="2"/>
        <v>273.2510749090909</v>
      </c>
      <c r="H21" s="62">
        <f t="shared" si="3"/>
        <v>236.81759825454546</v>
      </c>
      <c r="I21" s="30" t="s">
        <v>14</v>
      </c>
      <c r="J21" s="32"/>
      <c r="K21" s="66">
        <f t="shared" si="4"/>
        <v>388198.69375418185</v>
      </c>
      <c r="L21" s="28"/>
      <c r="M21" s="22"/>
      <c r="N21" s="22">
        <v>22256</v>
      </c>
      <c r="O21" s="65">
        <f t="shared" si="5"/>
        <v>4046.5454545454545</v>
      </c>
      <c r="P21" s="65">
        <f t="shared" si="6"/>
        <v>148.10356363636365</v>
      </c>
    </row>
    <row r="22" spans="1:16" ht="15.75" customHeight="1">
      <c r="A22" s="61"/>
      <c r="B22" s="22" t="s">
        <v>49</v>
      </c>
      <c r="C22" s="29">
        <v>184</v>
      </c>
      <c r="D22" s="29"/>
      <c r="E22" s="62">
        <f t="shared" si="0"/>
        <v>195.51726654545456</v>
      </c>
      <c r="F22" s="62">
        <f t="shared" si="1"/>
        <v>449.68971305454545</v>
      </c>
      <c r="G22" s="62">
        <f t="shared" si="2"/>
        <v>293.27589981818187</v>
      </c>
      <c r="H22" s="62">
        <f t="shared" si="3"/>
        <v>254.17244650909095</v>
      </c>
      <c r="I22" s="30" t="s">
        <v>14</v>
      </c>
      <c r="J22" s="32"/>
      <c r="K22" s="66">
        <f t="shared" si="4"/>
        <v>35975.177044363641</v>
      </c>
      <c r="L22" s="28"/>
      <c r="M22" s="22"/>
      <c r="N22" s="22">
        <v>23887</v>
      </c>
      <c r="O22" s="65">
        <f t="shared" si="5"/>
        <v>4343.090909090909</v>
      </c>
      <c r="P22" s="65">
        <f t="shared" si="6"/>
        <v>158.95712727272729</v>
      </c>
    </row>
    <row r="23" spans="1:16" ht="15.75" customHeight="1">
      <c r="A23" s="61"/>
      <c r="B23" s="22" t="s">
        <v>50</v>
      </c>
      <c r="C23" s="29">
        <v>491</v>
      </c>
      <c r="D23" s="29"/>
      <c r="E23" s="62">
        <f t="shared" si="0"/>
        <v>192.43148727272731</v>
      </c>
      <c r="F23" s="62">
        <f t="shared" si="1"/>
        <v>442.59242072727278</v>
      </c>
      <c r="G23" s="62">
        <f t="shared" si="2"/>
        <v>288.64723090909098</v>
      </c>
      <c r="H23" s="62">
        <f t="shared" si="3"/>
        <v>250.1609334545455</v>
      </c>
      <c r="I23" s="30" t="s">
        <v>14</v>
      </c>
      <c r="J23" s="32"/>
      <c r="K23" s="66">
        <f t="shared" si="4"/>
        <v>94483.860250909114</v>
      </c>
      <c r="L23" s="28"/>
      <c r="M23" s="22"/>
      <c r="N23" s="22">
        <v>23510</v>
      </c>
      <c r="O23" s="65">
        <f t="shared" si="5"/>
        <v>4274.545454545455</v>
      </c>
      <c r="P23" s="65">
        <f t="shared" si="6"/>
        <v>156.44836363636367</v>
      </c>
    </row>
    <row r="24" spans="1:16" ht="15.75" customHeight="1">
      <c r="A24" s="61"/>
      <c r="B24" s="22" t="s">
        <v>51</v>
      </c>
      <c r="C24" s="29">
        <v>77</v>
      </c>
      <c r="D24" s="29"/>
      <c r="E24" s="62">
        <f t="shared" si="0"/>
        <v>0</v>
      </c>
      <c r="F24" s="62">
        <f t="shared" si="1"/>
        <v>0</v>
      </c>
      <c r="G24" s="62">
        <f t="shared" si="2"/>
        <v>0</v>
      </c>
      <c r="H24" s="62">
        <f t="shared" si="3"/>
        <v>0</v>
      </c>
      <c r="I24" s="30" t="s">
        <v>14</v>
      </c>
      <c r="J24" s="32"/>
      <c r="K24" s="66">
        <f t="shared" si="4"/>
        <v>0</v>
      </c>
      <c r="L24" s="28"/>
      <c r="O24" s="65">
        <f t="shared" si="5"/>
        <v>0</v>
      </c>
      <c r="P24" s="65">
        <f t="shared" si="6"/>
        <v>0</v>
      </c>
    </row>
    <row r="25" spans="1:16" ht="15.75" customHeight="1">
      <c r="A25" s="61"/>
      <c r="B25" s="22" t="s">
        <v>52</v>
      </c>
      <c r="C25" s="29">
        <v>863</v>
      </c>
      <c r="D25" s="29"/>
      <c r="E25" s="62">
        <f t="shared" si="0"/>
        <v>289.97321563636365</v>
      </c>
      <c r="F25" s="62">
        <f t="shared" si="1"/>
        <v>666.93839596363637</v>
      </c>
      <c r="G25" s="62">
        <f t="shared" si="2"/>
        <v>434.95982345454547</v>
      </c>
      <c r="H25" s="62">
        <f t="shared" si="3"/>
        <v>376.96518032727278</v>
      </c>
      <c r="I25" s="30" t="s">
        <v>14</v>
      </c>
      <c r="J25" s="32"/>
      <c r="K25" s="66">
        <f t="shared" si="4"/>
        <v>250246.88509418184</v>
      </c>
      <c r="L25" s="28"/>
      <c r="M25" s="22"/>
      <c r="N25" s="22">
        <v>35427</v>
      </c>
      <c r="O25" s="65">
        <f t="shared" si="5"/>
        <v>6441.272727272727</v>
      </c>
      <c r="P25" s="65">
        <f t="shared" si="6"/>
        <v>235.75058181818181</v>
      </c>
    </row>
    <row r="26" spans="1:16" ht="15.75" customHeight="1">
      <c r="A26" s="61"/>
      <c r="B26" s="22" t="s">
        <v>53</v>
      </c>
      <c r="C26" s="29">
        <v>61</v>
      </c>
      <c r="D26" s="29"/>
      <c r="E26" s="62">
        <f t="shared" si="0"/>
        <v>306.22880618181819</v>
      </c>
      <c r="F26" s="62">
        <f t="shared" si="1"/>
        <v>704.32625421818182</v>
      </c>
      <c r="G26" s="62">
        <f t="shared" si="2"/>
        <v>459.34320927272728</v>
      </c>
      <c r="H26" s="62">
        <f t="shared" si="3"/>
        <v>398.09744803636363</v>
      </c>
      <c r="I26" s="30" t="s">
        <v>14</v>
      </c>
      <c r="J26" s="32"/>
      <c r="K26" s="66">
        <f t="shared" si="4"/>
        <v>18679.95717709091</v>
      </c>
      <c r="L26" s="28"/>
      <c r="M26" s="22"/>
      <c r="N26" s="22">
        <v>37413</v>
      </c>
      <c r="O26" s="65">
        <f t="shared" si="5"/>
        <v>6802.363636363636</v>
      </c>
      <c r="P26" s="65">
        <f t="shared" si="6"/>
        <v>248.96650909090908</v>
      </c>
    </row>
    <row r="27" spans="1:16" ht="15.75" customHeight="1">
      <c r="A27" s="61"/>
      <c r="B27" s="22" t="s">
        <v>54</v>
      </c>
      <c r="C27" s="29">
        <v>31</v>
      </c>
      <c r="D27" s="29"/>
      <c r="E27" s="62">
        <f t="shared" si="0"/>
        <v>390.22420909090908</v>
      </c>
      <c r="F27" s="62">
        <f t="shared" si="1"/>
        <v>897.51568090909086</v>
      </c>
      <c r="G27" s="62">
        <f t="shared" si="2"/>
        <v>585.33631363636368</v>
      </c>
      <c r="H27" s="62">
        <f t="shared" si="3"/>
        <v>507.29147181818183</v>
      </c>
      <c r="I27" s="30" t="s">
        <v>14</v>
      </c>
      <c r="J27" s="32"/>
      <c r="K27" s="66">
        <f t="shared" si="4"/>
        <v>12096.950481818181</v>
      </c>
      <c r="L27" s="28"/>
      <c r="M27" s="22"/>
      <c r="N27" s="22">
        <v>47675</v>
      </c>
      <c r="O27" s="65">
        <f t="shared" si="5"/>
        <v>8668.181818181818</v>
      </c>
      <c r="P27" s="65">
        <f t="shared" si="6"/>
        <v>317.25545454545454</v>
      </c>
    </row>
    <row r="28" spans="1:16" ht="15.75" customHeight="1">
      <c r="A28" s="61"/>
      <c r="B28" s="22" t="s">
        <v>55</v>
      </c>
      <c r="C28" s="29">
        <v>50</v>
      </c>
      <c r="D28" s="29"/>
      <c r="E28" s="62">
        <f t="shared" si="0"/>
        <v>177.88658072727276</v>
      </c>
      <c r="F28" s="62">
        <f t="shared" si="1"/>
        <v>409.13913567272732</v>
      </c>
      <c r="G28" s="62">
        <f t="shared" si="2"/>
        <v>266.82987109090914</v>
      </c>
      <c r="H28" s="62">
        <f t="shared" si="3"/>
        <v>231.25255494545459</v>
      </c>
      <c r="I28" s="30" t="s">
        <v>14</v>
      </c>
      <c r="J28" s="32"/>
      <c r="K28" s="66">
        <f t="shared" si="4"/>
        <v>8894.329036363637</v>
      </c>
      <c r="L28" s="28"/>
      <c r="M28" s="22"/>
      <c r="N28" s="22">
        <v>21733</v>
      </c>
      <c r="O28" s="65">
        <f t="shared" si="5"/>
        <v>3951.4545454545455</v>
      </c>
      <c r="P28" s="65">
        <f t="shared" si="6"/>
        <v>144.62323636363638</v>
      </c>
    </row>
    <row r="29" spans="1:16" ht="15.75" customHeight="1">
      <c r="A29" s="61"/>
      <c r="B29" s="22" t="s">
        <v>56</v>
      </c>
      <c r="C29" s="29">
        <v>43</v>
      </c>
      <c r="D29" s="29"/>
      <c r="E29" s="62">
        <f t="shared" si="0"/>
        <v>379.93554981818181</v>
      </c>
      <c r="F29" s="62">
        <f t="shared" si="1"/>
        <v>873.85176458181809</v>
      </c>
      <c r="G29" s="62">
        <f t="shared" si="2"/>
        <v>569.90332472727277</v>
      </c>
      <c r="H29" s="62">
        <f t="shared" si="3"/>
        <v>493.91621476363639</v>
      </c>
      <c r="I29" s="30" t="s">
        <v>14</v>
      </c>
      <c r="J29" s="32"/>
      <c r="K29" s="66">
        <f t="shared" si="4"/>
        <v>16337.228642181817</v>
      </c>
      <c r="L29" s="28"/>
      <c r="M29" s="22"/>
      <c r="N29" s="22">
        <v>46418</v>
      </c>
      <c r="O29" s="65">
        <f t="shared" si="5"/>
        <v>8439.636363636364</v>
      </c>
      <c r="P29" s="65">
        <f t="shared" si="6"/>
        <v>308.89069090909089</v>
      </c>
    </row>
    <row r="30" spans="1:16" ht="15.75" customHeight="1">
      <c r="A30" s="61"/>
      <c r="B30" s="22" t="s">
        <v>57</v>
      </c>
      <c r="C30" s="29">
        <v>43</v>
      </c>
      <c r="D30" s="29"/>
      <c r="E30" s="62">
        <f t="shared" si="0"/>
        <v>379.93554981818181</v>
      </c>
      <c r="F30" s="62">
        <f t="shared" si="1"/>
        <v>873.85176458181809</v>
      </c>
      <c r="G30" s="62">
        <f t="shared" si="2"/>
        <v>569.90332472727277</v>
      </c>
      <c r="H30" s="62">
        <f t="shared" si="3"/>
        <v>493.91621476363639</v>
      </c>
      <c r="I30" s="30" t="s">
        <v>14</v>
      </c>
      <c r="J30" s="32"/>
      <c r="K30" s="66">
        <f t="shared" si="4"/>
        <v>16337.228642181817</v>
      </c>
      <c r="L30" s="28"/>
      <c r="M30" s="22"/>
      <c r="N30" s="22">
        <v>46418</v>
      </c>
      <c r="O30" s="65">
        <f t="shared" si="5"/>
        <v>8439.636363636364</v>
      </c>
      <c r="P30" s="65">
        <f t="shared" si="6"/>
        <v>308.89069090909089</v>
      </c>
    </row>
    <row r="31" spans="1:16" ht="15.75" customHeight="1">
      <c r="A31" s="61"/>
      <c r="B31" s="22" t="s">
        <v>58</v>
      </c>
      <c r="C31" s="29">
        <v>40</v>
      </c>
      <c r="D31" s="29"/>
      <c r="E31" s="62">
        <f t="shared" si="0"/>
        <v>358.85075563636366</v>
      </c>
      <c r="F31" s="62">
        <f t="shared" si="1"/>
        <v>825.35673796363631</v>
      </c>
      <c r="G31" s="62">
        <f t="shared" si="2"/>
        <v>538.27613345454552</v>
      </c>
      <c r="H31" s="62">
        <f t="shared" si="3"/>
        <v>466.50598232727276</v>
      </c>
      <c r="I31" s="30" t="s">
        <v>14</v>
      </c>
      <c r="J31" s="32"/>
      <c r="K31" s="66">
        <f t="shared" si="4"/>
        <v>14354.030225454546</v>
      </c>
      <c r="L31" s="28"/>
      <c r="M31" s="22"/>
      <c r="N31" s="22">
        <v>43842</v>
      </c>
      <c r="O31" s="65">
        <f t="shared" si="5"/>
        <v>7971.272727272727</v>
      </c>
      <c r="P31" s="65">
        <f t="shared" si="6"/>
        <v>291.74858181818183</v>
      </c>
    </row>
    <row r="32" spans="1:16" ht="15.75" customHeight="1">
      <c r="A32" s="61"/>
      <c r="B32" s="22" t="s">
        <v>59</v>
      </c>
      <c r="C32" s="29">
        <v>456</v>
      </c>
      <c r="D32" s="29"/>
      <c r="E32" s="62">
        <f t="shared" si="0"/>
        <v>253.3040083636364</v>
      </c>
      <c r="F32" s="62">
        <f t="shared" si="1"/>
        <v>582.59921923636364</v>
      </c>
      <c r="G32" s="62">
        <f t="shared" si="2"/>
        <v>379.9560125454546</v>
      </c>
      <c r="H32" s="62">
        <f t="shared" si="3"/>
        <v>329.29521087272735</v>
      </c>
      <c r="I32" s="30" t="s">
        <v>14</v>
      </c>
      <c r="J32" s="32"/>
      <c r="K32" s="66">
        <f t="shared" si="4"/>
        <v>115506.6278138182</v>
      </c>
      <c r="L32" s="28"/>
      <c r="M32" s="22"/>
      <c r="N32" s="22">
        <v>30947</v>
      </c>
      <c r="O32" s="65">
        <f t="shared" si="5"/>
        <v>5626.727272727273</v>
      </c>
      <c r="P32" s="65">
        <f t="shared" si="6"/>
        <v>205.9382181818182</v>
      </c>
    </row>
    <row r="33" spans="1:16" ht="15.75" customHeight="1">
      <c r="A33" s="61"/>
      <c r="B33" s="22" t="s">
        <v>60</v>
      </c>
      <c r="C33" s="29">
        <v>459</v>
      </c>
      <c r="D33" s="29"/>
      <c r="E33" s="62">
        <f t="shared" si="0"/>
        <v>285.66785781818186</v>
      </c>
      <c r="F33" s="62">
        <f t="shared" si="1"/>
        <v>657.03607298181828</v>
      </c>
      <c r="G33" s="62">
        <f t="shared" si="2"/>
        <v>428.50178672727282</v>
      </c>
      <c r="H33" s="62">
        <f t="shared" si="3"/>
        <v>371.36821516363642</v>
      </c>
      <c r="I33" s="30" t="s">
        <v>14</v>
      </c>
      <c r="J33" s="32"/>
      <c r="K33" s="66">
        <f t="shared" si="4"/>
        <v>131121.54673854547</v>
      </c>
      <c r="L33" s="28"/>
      <c r="M33" s="22"/>
      <c r="N33" s="22">
        <v>34901</v>
      </c>
      <c r="O33" s="65">
        <f t="shared" si="5"/>
        <v>6345.636363636364</v>
      </c>
      <c r="P33" s="65">
        <f t="shared" si="6"/>
        <v>232.25029090909095</v>
      </c>
    </row>
    <row r="34" spans="1:16" ht="15.75" customHeight="1">
      <c r="A34" s="61"/>
      <c r="B34" s="22" t="s">
        <v>61</v>
      </c>
      <c r="C34" s="29">
        <v>2</v>
      </c>
      <c r="D34" s="29"/>
      <c r="E34" s="62">
        <f t="shared" si="0"/>
        <v>247.20611563636362</v>
      </c>
      <c r="F34" s="62">
        <f t="shared" si="1"/>
        <v>568.57406596363626</v>
      </c>
      <c r="G34" s="62">
        <f t="shared" si="2"/>
        <v>370.80917345454543</v>
      </c>
      <c r="H34" s="62">
        <f t="shared" si="3"/>
        <v>321.36795032727269</v>
      </c>
      <c r="I34" s="30" t="s">
        <v>14</v>
      </c>
      <c r="J34" s="32"/>
      <c r="K34" s="66">
        <f t="shared" si="4"/>
        <v>494.41223127272724</v>
      </c>
      <c r="L34" s="28"/>
      <c r="M34" s="22"/>
      <c r="N34" s="22">
        <v>30202</v>
      </c>
      <c r="O34" s="65">
        <f t="shared" si="5"/>
        <v>5491.272727272727</v>
      </c>
      <c r="P34" s="65">
        <f t="shared" si="6"/>
        <v>200.9805818181818</v>
      </c>
    </row>
    <row r="35" spans="1:16" ht="15.75" customHeight="1">
      <c r="A35" s="61"/>
      <c r="B35" s="22" t="s">
        <v>62</v>
      </c>
      <c r="C35" s="29">
        <v>1052</v>
      </c>
      <c r="D35" s="29"/>
      <c r="E35" s="62">
        <f t="shared" si="0"/>
        <v>349.7161941818182</v>
      </c>
      <c r="F35" s="62">
        <f t="shared" si="1"/>
        <v>804.34724661818177</v>
      </c>
      <c r="G35" s="62">
        <f t="shared" si="2"/>
        <v>524.57429127272735</v>
      </c>
      <c r="H35" s="62">
        <f t="shared" si="3"/>
        <v>454.63105243636369</v>
      </c>
      <c r="I35" s="30" t="s">
        <v>14</v>
      </c>
      <c r="J35" s="32"/>
      <c r="K35" s="66">
        <v>42726</v>
      </c>
      <c r="L35" s="28"/>
      <c r="M35" s="22"/>
      <c r="N35" s="22">
        <v>42726</v>
      </c>
      <c r="O35" s="65">
        <f t="shared" si="5"/>
        <v>7768.363636363636</v>
      </c>
      <c r="P35" s="65">
        <f t="shared" si="6"/>
        <v>284.32210909090912</v>
      </c>
    </row>
    <row r="36" spans="1:16" ht="15.75" customHeight="1">
      <c r="A36" s="61"/>
      <c r="B36" s="22" t="s">
        <v>63</v>
      </c>
      <c r="C36" s="29">
        <v>8</v>
      </c>
      <c r="D36" s="29"/>
      <c r="E36" s="62">
        <f t="shared" si="0"/>
        <v>259.43464145454544</v>
      </c>
      <c r="F36" s="62">
        <f t="shared" si="1"/>
        <v>596.69967534545447</v>
      </c>
      <c r="G36" s="62">
        <f t="shared" si="2"/>
        <v>389.15196218181813</v>
      </c>
      <c r="H36" s="62">
        <f t="shared" si="3"/>
        <v>337.26503389090908</v>
      </c>
      <c r="I36" s="30" t="s">
        <v>14</v>
      </c>
      <c r="J36" s="32"/>
      <c r="K36" s="66">
        <f>C36*E36</f>
        <v>2075.4771316363635</v>
      </c>
      <c r="L36" s="28"/>
      <c r="M36" s="22"/>
      <c r="N36" s="22">
        <v>31696</v>
      </c>
      <c r="O36" s="65">
        <f t="shared" si="5"/>
        <v>5762.909090909091</v>
      </c>
      <c r="P36" s="65">
        <f t="shared" si="6"/>
        <v>210.92247272727272</v>
      </c>
    </row>
    <row r="37" spans="1:16" ht="15.75" customHeight="1">
      <c r="A37" s="61"/>
      <c r="B37" s="22" t="s">
        <v>64</v>
      </c>
      <c r="C37" s="29">
        <v>2090</v>
      </c>
      <c r="D37" s="29"/>
      <c r="E37" s="62">
        <f t="shared" si="0"/>
        <v>261.84105818181814</v>
      </c>
      <c r="F37" s="62">
        <f t="shared" si="1"/>
        <v>602.23443381818163</v>
      </c>
      <c r="G37" s="62">
        <f t="shared" si="2"/>
        <v>392.76158727272718</v>
      </c>
      <c r="H37" s="62">
        <f t="shared" si="3"/>
        <v>340.3933756363636</v>
      </c>
      <c r="I37" s="30" t="s">
        <v>14</v>
      </c>
      <c r="J37" s="32"/>
      <c r="K37" s="66">
        <v>31990</v>
      </c>
      <c r="L37" s="28"/>
      <c r="M37" s="22"/>
      <c r="N37" s="22">
        <v>31990</v>
      </c>
      <c r="O37" s="65">
        <f t="shared" si="5"/>
        <v>5816.363636363636</v>
      </c>
      <c r="P37" s="65">
        <f t="shared" si="6"/>
        <v>212.87890909090908</v>
      </c>
    </row>
    <row r="38" spans="1:16" ht="15.75" customHeight="1">
      <c r="A38" s="61"/>
      <c r="B38" s="22" t="s">
        <v>65</v>
      </c>
      <c r="C38" s="29">
        <v>4401</v>
      </c>
      <c r="D38" s="29"/>
      <c r="E38" s="62">
        <f t="shared" si="0"/>
        <v>286.47818181818184</v>
      </c>
      <c r="F38" s="62">
        <f t="shared" si="1"/>
        <v>658.8998181818182</v>
      </c>
      <c r="G38" s="62">
        <f t="shared" si="2"/>
        <v>429.71727272727276</v>
      </c>
      <c r="H38" s="62">
        <f t="shared" si="3"/>
        <v>372.42163636363642</v>
      </c>
      <c r="I38" s="30" t="s">
        <v>14</v>
      </c>
      <c r="J38" s="32"/>
      <c r="K38" s="66">
        <f t="shared" ref="K38:K68" si="7">C38*E38</f>
        <v>1260790.4781818183</v>
      </c>
      <c r="L38" s="28"/>
      <c r="M38" s="22"/>
      <c r="N38" s="22">
        <v>35000</v>
      </c>
      <c r="O38" s="65">
        <f t="shared" si="5"/>
        <v>6363.636363636364</v>
      </c>
      <c r="P38" s="65">
        <f t="shared" si="6"/>
        <v>232.90909090909091</v>
      </c>
    </row>
    <row r="39" spans="1:16" ht="15.75" customHeight="1">
      <c r="A39" s="61"/>
      <c r="B39" s="22" t="s">
        <v>66</v>
      </c>
      <c r="C39" s="29">
        <v>10</v>
      </c>
      <c r="D39" s="29"/>
      <c r="E39" s="62">
        <f t="shared" si="0"/>
        <v>454.50991309090904</v>
      </c>
      <c r="F39" s="62">
        <f t="shared" si="1"/>
        <v>1045.3728001090908</v>
      </c>
      <c r="G39" s="62">
        <f t="shared" si="2"/>
        <v>681.76486963636353</v>
      </c>
      <c r="H39" s="62">
        <f t="shared" si="3"/>
        <v>590.86288701818182</v>
      </c>
      <c r="I39" s="30" t="s">
        <v>14</v>
      </c>
      <c r="J39" s="32"/>
      <c r="K39" s="66">
        <f t="shared" si="7"/>
        <v>4545.0991309090905</v>
      </c>
      <c r="L39" s="28"/>
      <c r="M39" s="22"/>
      <c r="N39" s="22">
        <v>55529</v>
      </c>
      <c r="O39" s="65">
        <f t="shared" si="5"/>
        <v>10096.181818181818</v>
      </c>
      <c r="P39" s="65">
        <f t="shared" si="6"/>
        <v>369.52025454545452</v>
      </c>
    </row>
    <row r="40" spans="1:16" ht="15.75" customHeight="1">
      <c r="A40" s="61"/>
      <c r="B40" s="22" t="s">
        <v>67</v>
      </c>
      <c r="C40" s="29">
        <v>49</v>
      </c>
      <c r="D40" s="29"/>
      <c r="E40" s="62">
        <f t="shared" si="0"/>
        <v>368.91841745454542</v>
      </c>
      <c r="F40" s="62">
        <f t="shared" si="1"/>
        <v>848.51236014545441</v>
      </c>
      <c r="G40" s="62">
        <f t="shared" si="2"/>
        <v>553.37762618181819</v>
      </c>
      <c r="H40" s="62">
        <f t="shared" si="3"/>
        <v>479.59394269090905</v>
      </c>
      <c r="I40" s="30" t="s">
        <v>14</v>
      </c>
      <c r="J40" s="32"/>
      <c r="K40" s="66">
        <f t="shared" si="7"/>
        <v>18077.002455272726</v>
      </c>
      <c r="L40" s="28"/>
      <c r="M40" s="22"/>
      <c r="N40" s="22">
        <v>45072</v>
      </c>
      <c r="O40" s="65">
        <f t="shared" si="5"/>
        <v>8194.9090909090901</v>
      </c>
      <c r="P40" s="65">
        <f t="shared" si="6"/>
        <v>299.93367272727272</v>
      </c>
    </row>
    <row r="41" spans="1:16" ht="15.75" customHeight="1">
      <c r="A41" s="61"/>
      <c r="B41" s="22" t="s">
        <v>68</v>
      </c>
      <c r="C41" s="29">
        <v>524</v>
      </c>
      <c r="D41" s="29"/>
      <c r="E41" s="62">
        <f t="shared" si="0"/>
        <v>317.03312618181815</v>
      </c>
      <c r="F41" s="62">
        <f t="shared" si="1"/>
        <v>729.17619021818166</v>
      </c>
      <c r="G41" s="62">
        <f t="shared" si="2"/>
        <v>475.54968927272722</v>
      </c>
      <c r="H41" s="62">
        <f t="shared" si="3"/>
        <v>412.14306403636363</v>
      </c>
      <c r="I41" s="30" t="s">
        <v>14</v>
      </c>
      <c r="J41" s="32"/>
      <c r="K41" s="66">
        <f t="shared" si="7"/>
        <v>166125.35811927271</v>
      </c>
      <c r="L41" s="28"/>
      <c r="M41" s="22"/>
      <c r="N41" s="22">
        <v>38733</v>
      </c>
      <c r="O41" s="65">
        <f t="shared" si="5"/>
        <v>7042.363636363636</v>
      </c>
      <c r="P41" s="65">
        <f t="shared" si="6"/>
        <v>257.75050909090908</v>
      </c>
    </row>
    <row r="42" spans="1:16" ht="15.75" customHeight="1">
      <c r="A42" s="61"/>
      <c r="B42" s="22" t="s">
        <v>69</v>
      </c>
      <c r="C42" s="29">
        <v>7</v>
      </c>
      <c r="D42" s="29"/>
      <c r="E42" s="62">
        <f t="shared" si="0"/>
        <v>241.31285018181819</v>
      </c>
      <c r="F42" s="62">
        <f t="shared" si="1"/>
        <v>555.01955541818177</v>
      </c>
      <c r="G42" s="62">
        <f t="shared" si="2"/>
        <v>361.96927527272726</v>
      </c>
      <c r="H42" s="62">
        <f t="shared" si="3"/>
        <v>313.70670523636363</v>
      </c>
      <c r="I42" s="30" t="s">
        <v>14</v>
      </c>
      <c r="J42" s="32"/>
      <c r="K42" s="66">
        <f t="shared" si="7"/>
        <v>1689.1899512727273</v>
      </c>
      <c r="L42" s="28"/>
      <c r="M42" s="22"/>
      <c r="N42" s="22">
        <v>29482</v>
      </c>
      <c r="O42" s="65">
        <f t="shared" si="5"/>
        <v>5360.363636363636</v>
      </c>
      <c r="P42" s="65">
        <f t="shared" si="6"/>
        <v>196.18930909090909</v>
      </c>
    </row>
    <row r="43" spans="1:16" ht="15.75" customHeight="1">
      <c r="A43" s="61"/>
      <c r="B43" s="22" t="s">
        <v>70</v>
      </c>
      <c r="C43" s="29">
        <v>625</v>
      </c>
      <c r="D43" s="29"/>
      <c r="E43" s="62">
        <f t="shared" si="0"/>
        <v>266.3183029090909</v>
      </c>
      <c r="F43" s="62">
        <f t="shared" si="1"/>
        <v>612.53209669090904</v>
      </c>
      <c r="G43" s="62">
        <f t="shared" si="2"/>
        <v>399.47745436363635</v>
      </c>
      <c r="H43" s="62">
        <f t="shared" si="3"/>
        <v>346.2137937818182</v>
      </c>
      <c r="I43" s="30" t="s">
        <v>14</v>
      </c>
      <c r="J43" s="32"/>
      <c r="K43" s="66">
        <f t="shared" si="7"/>
        <v>166448.9393181818</v>
      </c>
      <c r="L43" s="28"/>
      <c r="M43" s="22"/>
      <c r="N43" s="22">
        <v>32537</v>
      </c>
      <c r="O43" s="65">
        <f t="shared" si="5"/>
        <v>5915.818181818182</v>
      </c>
      <c r="P43" s="65">
        <f t="shared" si="6"/>
        <v>216.51894545454547</v>
      </c>
    </row>
    <row r="44" spans="1:16" ht="15.75" customHeight="1">
      <c r="A44" s="61"/>
      <c r="B44" s="22" t="s">
        <v>71</v>
      </c>
      <c r="C44" s="29">
        <v>235</v>
      </c>
      <c r="D44" s="29"/>
      <c r="E44" s="62">
        <f t="shared" si="0"/>
        <v>407.68300799999997</v>
      </c>
      <c r="F44" s="62">
        <f t="shared" si="1"/>
        <v>937.67091839999989</v>
      </c>
      <c r="G44" s="62">
        <f t="shared" si="2"/>
        <v>611.52451199999996</v>
      </c>
      <c r="H44" s="62">
        <f t="shared" si="3"/>
        <v>529.98791040000003</v>
      </c>
      <c r="I44" s="30" t="s">
        <v>14</v>
      </c>
      <c r="J44" s="32"/>
      <c r="K44" s="66">
        <f t="shared" si="7"/>
        <v>95805.506880000001</v>
      </c>
      <c r="L44" s="28"/>
      <c r="M44" s="22"/>
      <c r="N44" s="22">
        <v>49808</v>
      </c>
      <c r="O44" s="65">
        <f t="shared" si="5"/>
        <v>9056</v>
      </c>
      <c r="P44" s="65">
        <f t="shared" si="6"/>
        <v>331.44959999999998</v>
      </c>
    </row>
    <row r="45" spans="1:16" ht="15.75" customHeight="1">
      <c r="A45" s="61"/>
      <c r="B45" s="22" t="s">
        <v>72</v>
      </c>
      <c r="C45" s="29">
        <v>1</v>
      </c>
      <c r="D45" s="29"/>
      <c r="E45" s="62">
        <f t="shared" si="0"/>
        <v>398.63029745454548</v>
      </c>
      <c r="F45" s="62">
        <f t="shared" si="1"/>
        <v>916.84968414545449</v>
      </c>
      <c r="G45" s="62">
        <f t="shared" si="2"/>
        <v>597.94544618181817</v>
      </c>
      <c r="H45" s="62">
        <f t="shared" si="3"/>
        <v>518.21938669090912</v>
      </c>
      <c r="I45" s="30" t="s">
        <v>14</v>
      </c>
      <c r="J45" s="32"/>
      <c r="K45" s="66">
        <f t="shared" si="7"/>
        <v>398.63029745454548</v>
      </c>
      <c r="L45" s="28"/>
      <c r="M45" s="22"/>
      <c r="N45" s="22">
        <v>48702</v>
      </c>
      <c r="O45" s="65">
        <f t="shared" si="5"/>
        <v>8854.9090909090901</v>
      </c>
      <c r="P45" s="65">
        <f t="shared" si="6"/>
        <v>324.08967272727273</v>
      </c>
    </row>
    <row r="46" spans="1:16" ht="15.75" customHeight="1">
      <c r="A46" s="61"/>
      <c r="B46" s="22" t="s">
        <v>73</v>
      </c>
      <c r="C46" s="29">
        <v>4</v>
      </c>
      <c r="D46" s="29"/>
      <c r="E46" s="62">
        <f t="shared" si="0"/>
        <v>437.23118618181815</v>
      </c>
      <c r="F46" s="62">
        <f t="shared" si="1"/>
        <v>1005.6317282181817</v>
      </c>
      <c r="G46" s="62">
        <f t="shared" si="2"/>
        <v>655.84677927272719</v>
      </c>
      <c r="H46" s="62">
        <f t="shared" si="3"/>
        <v>568.40054203636362</v>
      </c>
      <c r="I46" s="30" t="s">
        <v>14</v>
      </c>
      <c r="J46" s="32"/>
      <c r="K46" s="66">
        <f t="shared" si="7"/>
        <v>1748.9247447272726</v>
      </c>
      <c r="L46" s="28"/>
      <c r="M46" s="22"/>
      <c r="N46" s="22">
        <v>53418</v>
      </c>
      <c r="O46" s="65">
        <f t="shared" si="5"/>
        <v>9712.363636363636</v>
      </c>
      <c r="P46" s="65">
        <f t="shared" si="6"/>
        <v>355.47250909090906</v>
      </c>
    </row>
    <row r="47" spans="1:16" ht="15.75" customHeight="1">
      <c r="A47" s="61"/>
      <c r="B47" s="22" t="s">
        <v>74</v>
      </c>
      <c r="C47" s="29">
        <v>480</v>
      </c>
      <c r="D47" s="29"/>
      <c r="E47" s="62">
        <f t="shared" si="0"/>
        <v>386.47543745454539</v>
      </c>
      <c r="F47" s="62">
        <f t="shared" si="1"/>
        <v>888.89350614545435</v>
      </c>
      <c r="G47" s="62">
        <f t="shared" si="2"/>
        <v>579.71315618181802</v>
      </c>
      <c r="H47" s="62">
        <f t="shared" si="3"/>
        <v>502.41806869090902</v>
      </c>
      <c r="I47" s="30" t="s">
        <v>14</v>
      </c>
      <c r="J47" s="32"/>
      <c r="K47" s="66">
        <f t="shared" si="7"/>
        <v>185508.20997818178</v>
      </c>
      <c r="L47" s="28"/>
      <c r="M47" s="22"/>
      <c r="N47" s="22">
        <v>47217</v>
      </c>
      <c r="O47" s="65">
        <f t="shared" si="5"/>
        <v>8584.9090909090901</v>
      </c>
      <c r="P47" s="65">
        <f t="shared" si="6"/>
        <v>314.20767272727267</v>
      </c>
    </row>
    <row r="48" spans="1:16" ht="15.75" customHeight="1">
      <c r="A48" s="61" t="s">
        <v>75</v>
      </c>
      <c r="B48" s="22" t="s">
        <v>76</v>
      </c>
      <c r="C48" s="29">
        <v>50</v>
      </c>
      <c r="D48" s="29"/>
      <c r="E48" s="62">
        <f t="shared" si="0"/>
        <v>501.10763563636363</v>
      </c>
      <c r="F48" s="62">
        <f t="shared" si="1"/>
        <v>1152.5475619636363</v>
      </c>
      <c r="G48" s="62">
        <f t="shared" si="2"/>
        <v>751.66145345454538</v>
      </c>
      <c r="H48" s="62">
        <f t="shared" si="3"/>
        <v>651.4399263272727</v>
      </c>
      <c r="I48" s="30" t="s">
        <v>14</v>
      </c>
      <c r="J48" s="32"/>
      <c r="K48" s="66">
        <f t="shared" si="7"/>
        <v>25055.381781818181</v>
      </c>
      <c r="L48" s="28"/>
      <c r="M48" s="22"/>
      <c r="N48" s="22">
        <v>61222</v>
      </c>
      <c r="O48" s="65">
        <f t="shared" si="5"/>
        <v>11131.272727272728</v>
      </c>
      <c r="P48" s="65">
        <f t="shared" si="6"/>
        <v>407.40458181818184</v>
      </c>
    </row>
    <row r="49" spans="1:16" ht="15.75" customHeight="1">
      <c r="A49" s="61"/>
      <c r="B49" s="22" t="s">
        <v>77</v>
      </c>
      <c r="C49" s="29">
        <v>69</v>
      </c>
      <c r="D49" s="29"/>
      <c r="E49" s="62">
        <f t="shared" si="0"/>
        <v>844.96330472727266</v>
      </c>
      <c r="F49" s="62">
        <f t="shared" si="1"/>
        <v>1943.4156008727271</v>
      </c>
      <c r="G49" s="62">
        <f t="shared" si="2"/>
        <v>1267.4449570909089</v>
      </c>
      <c r="H49" s="62">
        <f t="shared" si="3"/>
        <v>1098.4522961454545</v>
      </c>
      <c r="I49" s="30" t="s">
        <v>14</v>
      </c>
      <c r="J49" s="32"/>
      <c r="K49" s="66">
        <f t="shared" si="7"/>
        <v>58302.468026181814</v>
      </c>
      <c r="L49" s="28"/>
      <c r="M49" s="22"/>
      <c r="N49" s="22">
        <v>103232</v>
      </c>
      <c r="O49" s="65">
        <f t="shared" si="5"/>
        <v>18769.454545454544</v>
      </c>
      <c r="P49" s="65">
        <f t="shared" si="6"/>
        <v>686.96203636363634</v>
      </c>
    </row>
    <row r="50" spans="1:16" ht="15.75" customHeight="1">
      <c r="A50" s="61"/>
      <c r="B50" s="22" t="s">
        <v>78</v>
      </c>
      <c r="C50" s="29">
        <v>226</v>
      </c>
      <c r="D50" s="29"/>
      <c r="E50" s="62">
        <f t="shared" si="0"/>
        <v>559.96662436363636</v>
      </c>
      <c r="F50" s="62">
        <f t="shared" si="1"/>
        <v>1287.9232360363635</v>
      </c>
      <c r="G50" s="62">
        <f t="shared" si="2"/>
        <v>839.94993654545453</v>
      </c>
      <c r="H50" s="62">
        <f t="shared" si="3"/>
        <v>727.95661167272726</v>
      </c>
      <c r="I50" s="30" t="s">
        <v>14</v>
      </c>
      <c r="J50" s="32"/>
      <c r="K50" s="66">
        <f t="shared" si="7"/>
        <v>126552.45710618181</v>
      </c>
      <c r="L50" s="28"/>
      <c r="M50" s="22"/>
      <c r="N50" s="22">
        <v>68413</v>
      </c>
      <c r="O50" s="65">
        <f t="shared" si="5"/>
        <v>12438.727272727272</v>
      </c>
      <c r="P50" s="65">
        <f t="shared" si="6"/>
        <v>455.2574181818182</v>
      </c>
    </row>
    <row r="51" spans="1:16" ht="15.75" customHeight="1">
      <c r="A51" s="61"/>
      <c r="B51" s="22" t="s">
        <v>79</v>
      </c>
      <c r="C51" s="29">
        <v>350</v>
      </c>
      <c r="D51" s="29"/>
      <c r="E51" s="62">
        <f t="shared" si="0"/>
        <v>576.25495527272722</v>
      </c>
      <c r="F51" s="62">
        <f t="shared" si="1"/>
        <v>1325.3863971272724</v>
      </c>
      <c r="G51" s="62">
        <f t="shared" si="2"/>
        <v>864.38243290909077</v>
      </c>
      <c r="H51" s="62">
        <f t="shared" si="3"/>
        <v>749.13144185454541</v>
      </c>
      <c r="I51" s="30" t="s">
        <v>14</v>
      </c>
      <c r="J51" s="32"/>
      <c r="K51" s="66">
        <f t="shared" si="7"/>
        <v>201689.23434545452</v>
      </c>
      <c r="L51" s="28"/>
      <c r="M51" s="22"/>
      <c r="N51" s="22">
        <v>70403</v>
      </c>
      <c r="O51" s="65">
        <f t="shared" si="5"/>
        <v>12800.545454545454</v>
      </c>
      <c r="P51" s="65">
        <f t="shared" si="6"/>
        <v>468.49996363636359</v>
      </c>
    </row>
    <row r="52" spans="1:16" ht="15.75" customHeight="1">
      <c r="A52" s="61"/>
      <c r="B52" s="22" t="s">
        <v>80</v>
      </c>
      <c r="C52" s="29">
        <v>15</v>
      </c>
      <c r="D52" s="29"/>
      <c r="E52" s="62">
        <f t="shared" si="0"/>
        <v>615.1259520000001</v>
      </c>
      <c r="F52" s="62">
        <f t="shared" si="1"/>
        <v>1414.7896896000002</v>
      </c>
      <c r="G52" s="62">
        <f t="shared" si="2"/>
        <v>922.68892800000015</v>
      </c>
      <c r="H52" s="62">
        <f t="shared" si="3"/>
        <v>799.6637376000001</v>
      </c>
      <c r="I52" s="30" t="s">
        <v>14</v>
      </c>
      <c r="J52" s="32"/>
      <c r="K52" s="66">
        <f t="shared" si="7"/>
        <v>9226.8892800000012</v>
      </c>
      <c r="L52" s="28"/>
      <c r="M52" s="22"/>
      <c r="N52" s="22">
        <v>75152</v>
      </c>
      <c r="O52" s="65">
        <f t="shared" si="5"/>
        <v>13664</v>
      </c>
      <c r="P52" s="65">
        <f t="shared" si="6"/>
        <v>500.10240000000005</v>
      </c>
    </row>
    <row r="53" spans="1:16" ht="15.75" customHeight="1">
      <c r="A53" s="61"/>
      <c r="B53" s="22" t="s">
        <v>81</v>
      </c>
      <c r="C53" s="29">
        <v>117</v>
      </c>
      <c r="D53" s="29"/>
      <c r="E53" s="62">
        <f t="shared" si="0"/>
        <v>608.36506690909096</v>
      </c>
      <c r="F53" s="62">
        <f t="shared" si="1"/>
        <v>1399.239653890909</v>
      </c>
      <c r="G53" s="62">
        <f t="shared" si="2"/>
        <v>912.54760036363643</v>
      </c>
      <c r="H53" s="62">
        <f t="shared" si="3"/>
        <v>790.87458698181831</v>
      </c>
      <c r="I53" s="30" t="s">
        <v>14</v>
      </c>
      <c r="J53" s="32"/>
      <c r="K53" s="66">
        <f t="shared" si="7"/>
        <v>71178.712828363641</v>
      </c>
      <c r="L53" s="28"/>
      <c r="M53" s="22"/>
      <c r="N53" s="22">
        <v>74326</v>
      </c>
      <c r="O53" s="65">
        <f t="shared" si="5"/>
        <v>13513.818181818182</v>
      </c>
      <c r="P53" s="65">
        <f t="shared" si="6"/>
        <v>494.60574545454546</v>
      </c>
    </row>
    <row r="54" spans="1:16" ht="15.75" customHeight="1">
      <c r="A54" s="61"/>
      <c r="B54" s="22" t="s">
        <v>82</v>
      </c>
      <c r="C54" s="29">
        <v>77</v>
      </c>
      <c r="D54" s="29"/>
      <c r="E54" s="62">
        <f t="shared" si="0"/>
        <v>645.54174981818176</v>
      </c>
      <c r="F54" s="62">
        <f t="shared" si="1"/>
        <v>1484.7460245818179</v>
      </c>
      <c r="G54" s="62">
        <f t="shared" si="2"/>
        <v>968.31262472727258</v>
      </c>
      <c r="H54" s="62">
        <f t="shared" si="3"/>
        <v>839.20427476363636</v>
      </c>
      <c r="I54" s="30" t="s">
        <v>14</v>
      </c>
      <c r="J54" s="32"/>
      <c r="K54" s="66">
        <f t="shared" si="7"/>
        <v>49706.714735999994</v>
      </c>
      <c r="L54" s="28"/>
      <c r="M54" s="22"/>
      <c r="N54" s="22">
        <v>78868</v>
      </c>
      <c r="O54" s="65">
        <f t="shared" si="5"/>
        <v>14339.636363636364</v>
      </c>
      <c r="P54" s="65">
        <f t="shared" si="6"/>
        <v>524.83069090909089</v>
      </c>
    </row>
    <row r="55" spans="1:16" ht="15.75" customHeight="1">
      <c r="A55" s="61" t="s">
        <v>75</v>
      </c>
      <c r="B55" s="22" t="s">
        <v>83</v>
      </c>
      <c r="C55" s="29">
        <v>3</v>
      </c>
      <c r="D55" s="29"/>
      <c r="E55" s="62">
        <f t="shared" si="0"/>
        <v>515.10414109090902</v>
      </c>
      <c r="F55" s="62">
        <f t="shared" si="1"/>
        <v>1184.7395245090906</v>
      </c>
      <c r="G55" s="62">
        <f t="shared" si="2"/>
        <v>772.65621163636354</v>
      </c>
      <c r="H55" s="62">
        <f t="shared" si="3"/>
        <v>669.63538341818173</v>
      </c>
      <c r="I55" s="30" t="s">
        <v>14</v>
      </c>
      <c r="J55" s="32"/>
      <c r="K55" s="66">
        <f t="shared" si="7"/>
        <v>1545.3124232727271</v>
      </c>
      <c r="L55" s="28"/>
      <c r="M55" s="22"/>
      <c r="N55" s="22">
        <v>62932</v>
      </c>
      <c r="O55" s="65">
        <f t="shared" si="5"/>
        <v>11442.181818181818</v>
      </c>
      <c r="P55" s="65">
        <f t="shared" si="6"/>
        <v>418.78385454545452</v>
      </c>
    </row>
    <row r="56" spans="1:16" ht="15.75" customHeight="1">
      <c r="A56" s="61"/>
      <c r="B56" s="22" t="s">
        <v>84</v>
      </c>
      <c r="C56" s="29">
        <v>7</v>
      </c>
      <c r="D56" s="29"/>
      <c r="E56" s="62">
        <f t="shared" si="0"/>
        <v>359.38278654545456</v>
      </c>
      <c r="F56" s="62">
        <f t="shared" si="1"/>
        <v>826.58040905454538</v>
      </c>
      <c r="G56" s="62">
        <f t="shared" si="2"/>
        <v>539.07417981818185</v>
      </c>
      <c r="H56" s="62">
        <f t="shared" si="3"/>
        <v>467.19762250909093</v>
      </c>
      <c r="I56" s="30" t="s">
        <v>14</v>
      </c>
      <c r="J56" s="32"/>
      <c r="K56" s="66">
        <f t="shared" si="7"/>
        <v>2515.679505818182</v>
      </c>
      <c r="L56" s="28"/>
      <c r="M56" s="22"/>
      <c r="N56" s="22">
        <v>43907</v>
      </c>
      <c r="O56" s="65">
        <f t="shared" si="5"/>
        <v>7983.090909090909</v>
      </c>
      <c r="P56" s="65">
        <f t="shared" si="6"/>
        <v>292.18112727272728</v>
      </c>
    </row>
    <row r="57" spans="1:16" ht="15.75" customHeight="1">
      <c r="A57" s="61"/>
      <c r="B57" s="22" t="s">
        <v>85</v>
      </c>
      <c r="C57" s="29">
        <v>97</v>
      </c>
      <c r="D57" s="29"/>
      <c r="E57" s="62">
        <f t="shared" si="0"/>
        <v>362.4440105454546</v>
      </c>
      <c r="F57" s="62">
        <f t="shared" si="1"/>
        <v>833.6212242545455</v>
      </c>
      <c r="G57" s="62">
        <f t="shared" si="2"/>
        <v>543.6660158181819</v>
      </c>
      <c r="H57" s="62">
        <f t="shared" si="3"/>
        <v>471.17721370909101</v>
      </c>
      <c r="I57" s="30" t="s">
        <v>14</v>
      </c>
      <c r="J57" s="32"/>
      <c r="K57" s="66">
        <f t="shared" si="7"/>
        <v>35157.069022909098</v>
      </c>
      <c r="L57" s="28"/>
      <c r="M57" s="22"/>
      <c r="N57" s="22">
        <v>44281</v>
      </c>
      <c r="O57" s="65">
        <f t="shared" si="5"/>
        <v>8051.090909090909</v>
      </c>
      <c r="P57" s="65">
        <f t="shared" si="6"/>
        <v>294.66992727272731</v>
      </c>
    </row>
    <row r="58" spans="1:16" ht="15.75" customHeight="1">
      <c r="A58" s="61"/>
      <c r="B58" s="22" t="s">
        <v>86</v>
      </c>
      <c r="C58" s="29">
        <v>97</v>
      </c>
      <c r="D58" s="29"/>
      <c r="E58" s="62">
        <f t="shared" si="0"/>
        <v>375.45830509090911</v>
      </c>
      <c r="F58" s="62">
        <f t="shared" si="1"/>
        <v>863.5541017090909</v>
      </c>
      <c r="G58" s="62">
        <f t="shared" si="2"/>
        <v>563.18745763636366</v>
      </c>
      <c r="H58" s="62">
        <f t="shared" si="3"/>
        <v>488.09579661818185</v>
      </c>
      <c r="I58" s="30" t="s">
        <v>14</v>
      </c>
      <c r="J58" s="32"/>
      <c r="K58" s="66">
        <f t="shared" si="7"/>
        <v>36419.45559381818</v>
      </c>
      <c r="L58" s="28"/>
      <c r="M58" s="22"/>
      <c r="N58" s="22">
        <v>45871</v>
      </c>
      <c r="O58" s="65">
        <f t="shared" si="5"/>
        <v>8340.181818181818</v>
      </c>
      <c r="P58" s="65">
        <f t="shared" si="6"/>
        <v>305.25065454545455</v>
      </c>
    </row>
    <row r="59" spans="1:16" ht="15.75" customHeight="1">
      <c r="A59" s="61" t="s">
        <v>75</v>
      </c>
      <c r="B59" s="22" t="s">
        <v>87</v>
      </c>
      <c r="C59" s="29">
        <v>1</v>
      </c>
      <c r="D59" s="29"/>
      <c r="E59" s="62">
        <f t="shared" si="0"/>
        <v>426.38594072727267</v>
      </c>
      <c r="F59" s="62">
        <f t="shared" si="1"/>
        <v>980.68766367272701</v>
      </c>
      <c r="G59" s="62">
        <f t="shared" si="2"/>
        <v>639.57891109090906</v>
      </c>
      <c r="H59" s="62">
        <f t="shared" si="3"/>
        <v>554.30172294545446</v>
      </c>
      <c r="I59" s="30" t="s">
        <v>14</v>
      </c>
      <c r="J59" s="32"/>
      <c r="K59" s="66">
        <f t="shared" si="7"/>
        <v>426.38594072727267</v>
      </c>
      <c r="L59" s="28"/>
      <c r="M59" s="22"/>
      <c r="N59" s="22">
        <v>52093</v>
      </c>
      <c r="O59" s="65">
        <f t="shared" si="5"/>
        <v>9471.454545454546</v>
      </c>
      <c r="P59" s="65">
        <f t="shared" si="6"/>
        <v>346.65523636363633</v>
      </c>
    </row>
    <row r="60" spans="1:16" ht="15.75" customHeight="1">
      <c r="A60" s="61"/>
      <c r="B60" s="22" t="s">
        <v>88</v>
      </c>
      <c r="C60" s="29">
        <v>2</v>
      </c>
      <c r="D60" s="29"/>
      <c r="E60" s="62">
        <f t="shared" si="0"/>
        <v>467.40961636363636</v>
      </c>
      <c r="F60" s="62">
        <f t="shared" si="1"/>
        <v>1075.0421176363636</v>
      </c>
      <c r="G60" s="62">
        <f t="shared" si="2"/>
        <v>701.11442454545454</v>
      </c>
      <c r="H60" s="62">
        <f t="shared" si="3"/>
        <v>607.63250127272727</v>
      </c>
      <c r="I60" s="30" t="s">
        <v>14</v>
      </c>
      <c r="J60" s="32"/>
      <c r="K60" s="66">
        <f t="shared" si="7"/>
        <v>934.81923272727272</v>
      </c>
      <c r="L60" s="28"/>
      <c r="M60" s="22"/>
      <c r="N60" s="22">
        <v>57105</v>
      </c>
      <c r="O60" s="65">
        <f t="shared" si="5"/>
        <v>10382.727272727272</v>
      </c>
      <c r="P60" s="65">
        <f t="shared" si="6"/>
        <v>380.00781818181815</v>
      </c>
    </row>
    <row r="61" spans="1:16" ht="15.75" customHeight="1">
      <c r="A61" s="61" t="s">
        <v>75</v>
      </c>
      <c r="B61" s="22" t="s">
        <v>89</v>
      </c>
      <c r="C61" s="29">
        <v>5</v>
      </c>
      <c r="D61" s="29"/>
      <c r="E61" s="62">
        <f t="shared" si="0"/>
        <v>0</v>
      </c>
      <c r="F61" s="62">
        <f t="shared" si="1"/>
        <v>0</v>
      </c>
      <c r="G61" s="62">
        <f t="shared" si="2"/>
        <v>0</v>
      </c>
      <c r="H61" s="62">
        <f t="shared" si="3"/>
        <v>0</v>
      </c>
      <c r="I61" s="30" t="s">
        <v>14</v>
      </c>
      <c r="J61" s="32"/>
      <c r="K61" s="66">
        <f t="shared" si="7"/>
        <v>0</v>
      </c>
      <c r="L61" s="28"/>
      <c r="O61" s="65">
        <f t="shared" si="5"/>
        <v>0</v>
      </c>
      <c r="P61" s="65">
        <f t="shared" si="6"/>
        <v>0</v>
      </c>
    </row>
    <row r="62" spans="1:16" ht="15.75" customHeight="1">
      <c r="A62" s="61"/>
      <c r="B62" s="22" t="s">
        <v>90</v>
      </c>
      <c r="C62" s="29">
        <v>30</v>
      </c>
      <c r="D62" s="29"/>
      <c r="E62" s="62">
        <f t="shared" si="0"/>
        <v>590.04683345454544</v>
      </c>
      <c r="F62" s="62">
        <f t="shared" si="1"/>
        <v>1357.1077169454543</v>
      </c>
      <c r="G62" s="62">
        <f t="shared" si="2"/>
        <v>885.07025018181821</v>
      </c>
      <c r="H62" s="62">
        <f t="shared" si="3"/>
        <v>767.06088349090908</v>
      </c>
      <c r="I62" s="30" t="s">
        <v>14</v>
      </c>
      <c r="J62" s="32"/>
      <c r="K62" s="66">
        <f t="shared" si="7"/>
        <v>17701.405003636362</v>
      </c>
      <c r="L62" s="28"/>
      <c r="M62" s="22"/>
      <c r="N62" s="22">
        <v>72088</v>
      </c>
      <c r="O62" s="65">
        <f t="shared" si="5"/>
        <v>13106.90909090909</v>
      </c>
      <c r="P62" s="65">
        <f t="shared" si="6"/>
        <v>479.71287272727272</v>
      </c>
    </row>
    <row r="63" spans="1:16" ht="15.75" customHeight="1">
      <c r="A63" s="61"/>
      <c r="B63" s="22" t="s">
        <v>91</v>
      </c>
      <c r="C63" s="29">
        <v>266</v>
      </c>
      <c r="D63" s="29"/>
      <c r="E63" s="62">
        <f t="shared" si="0"/>
        <v>0</v>
      </c>
      <c r="F63" s="62">
        <f t="shared" si="1"/>
        <v>0</v>
      </c>
      <c r="G63" s="62">
        <f t="shared" si="2"/>
        <v>0</v>
      </c>
      <c r="H63" s="62">
        <f t="shared" si="3"/>
        <v>0</v>
      </c>
      <c r="I63" s="30" t="s">
        <v>14</v>
      </c>
      <c r="J63" s="32"/>
      <c r="K63" s="66">
        <f t="shared" si="7"/>
        <v>0</v>
      </c>
      <c r="L63" s="28"/>
      <c r="O63" s="65">
        <f t="shared" si="5"/>
        <v>0</v>
      </c>
      <c r="P63" s="65">
        <f t="shared" si="6"/>
        <v>0</v>
      </c>
    </row>
    <row r="64" spans="1:16" ht="15.75" customHeight="1">
      <c r="A64" s="61"/>
      <c r="B64" s="22" t="s">
        <v>92</v>
      </c>
      <c r="C64" s="29">
        <v>238</v>
      </c>
      <c r="D64" s="29"/>
      <c r="E64" s="62">
        <f t="shared" si="0"/>
        <v>0</v>
      </c>
      <c r="F64" s="62">
        <f t="shared" si="1"/>
        <v>0</v>
      </c>
      <c r="G64" s="62">
        <f t="shared" si="2"/>
        <v>0</v>
      </c>
      <c r="H64" s="62">
        <f t="shared" si="3"/>
        <v>0</v>
      </c>
      <c r="I64" s="30" t="s">
        <v>14</v>
      </c>
      <c r="J64" s="32"/>
      <c r="K64" s="66">
        <f t="shared" si="7"/>
        <v>0</v>
      </c>
      <c r="L64" s="28"/>
      <c r="O64" s="65">
        <f t="shared" si="5"/>
        <v>0</v>
      </c>
      <c r="P64" s="65">
        <f t="shared" si="6"/>
        <v>0</v>
      </c>
    </row>
    <row r="65" spans="1:16" ht="15.75" customHeight="1">
      <c r="A65" s="61"/>
      <c r="B65" s="22" t="s">
        <v>93</v>
      </c>
      <c r="C65" s="29">
        <v>2</v>
      </c>
      <c r="D65" s="29"/>
      <c r="E65" s="62">
        <f t="shared" si="0"/>
        <v>0</v>
      </c>
      <c r="F65" s="62">
        <f t="shared" si="1"/>
        <v>0</v>
      </c>
      <c r="G65" s="62">
        <f t="shared" si="2"/>
        <v>0</v>
      </c>
      <c r="H65" s="62">
        <f t="shared" si="3"/>
        <v>0</v>
      </c>
      <c r="I65" s="30" t="s">
        <v>14</v>
      </c>
      <c r="J65" s="32"/>
      <c r="K65" s="66">
        <f t="shared" si="7"/>
        <v>0</v>
      </c>
      <c r="L65" s="28"/>
      <c r="O65" s="65">
        <f t="shared" si="5"/>
        <v>0</v>
      </c>
      <c r="P65" s="65">
        <f t="shared" si="6"/>
        <v>0</v>
      </c>
    </row>
    <row r="66" spans="1:16" ht="15.75" customHeight="1">
      <c r="A66" s="61"/>
      <c r="B66" s="22" t="s">
        <v>94</v>
      </c>
      <c r="C66" s="29">
        <v>1</v>
      </c>
      <c r="D66" s="29"/>
      <c r="E66" s="62">
        <f t="shared" si="0"/>
        <v>0</v>
      </c>
      <c r="F66" s="62">
        <f t="shared" si="1"/>
        <v>0</v>
      </c>
      <c r="G66" s="62">
        <f t="shared" si="2"/>
        <v>0</v>
      </c>
      <c r="H66" s="62">
        <f t="shared" si="3"/>
        <v>0</v>
      </c>
      <c r="I66" s="30" t="s">
        <v>14</v>
      </c>
      <c r="J66" s="32"/>
      <c r="K66" s="66">
        <f t="shared" si="7"/>
        <v>0</v>
      </c>
      <c r="L66" s="28"/>
      <c r="O66" s="65">
        <f t="shared" si="5"/>
        <v>0</v>
      </c>
      <c r="P66" s="65">
        <f t="shared" si="6"/>
        <v>0</v>
      </c>
    </row>
    <row r="67" spans="1:16" ht="15.75" customHeight="1">
      <c r="A67" s="61" t="s">
        <v>95</v>
      </c>
      <c r="B67" s="22" t="s">
        <v>96</v>
      </c>
      <c r="C67" s="29">
        <v>5</v>
      </c>
      <c r="D67" s="29"/>
      <c r="E67" s="62">
        <f t="shared" si="0"/>
        <v>0</v>
      </c>
      <c r="F67" s="62">
        <f t="shared" si="1"/>
        <v>0</v>
      </c>
      <c r="G67" s="62">
        <f t="shared" si="2"/>
        <v>0</v>
      </c>
      <c r="H67" s="62">
        <f t="shared" si="3"/>
        <v>0</v>
      </c>
      <c r="I67" s="30" t="s">
        <v>14</v>
      </c>
      <c r="J67" s="32"/>
      <c r="K67" s="66">
        <f t="shared" si="7"/>
        <v>0</v>
      </c>
      <c r="L67" s="28"/>
      <c r="O67" s="65">
        <f t="shared" si="5"/>
        <v>0</v>
      </c>
      <c r="P67" s="65">
        <f t="shared" si="6"/>
        <v>0</v>
      </c>
    </row>
    <row r="68" spans="1:16" ht="15.75" customHeight="1">
      <c r="A68" s="61" t="s">
        <v>97</v>
      </c>
      <c r="B68" s="22" t="s">
        <v>98</v>
      </c>
      <c r="C68" s="29">
        <v>39</v>
      </c>
      <c r="D68" s="29"/>
      <c r="E68" s="62">
        <f t="shared" si="0"/>
        <v>1260.4221490909092</v>
      </c>
      <c r="F68" s="62">
        <f t="shared" si="1"/>
        <v>2898.9709429090908</v>
      </c>
      <c r="G68" s="62">
        <f t="shared" si="2"/>
        <v>1890.6332236363637</v>
      </c>
      <c r="H68" s="62">
        <f t="shared" si="3"/>
        <v>1638.548793818182</v>
      </c>
      <c r="I68" s="30" t="s">
        <v>14</v>
      </c>
      <c r="J68" s="32"/>
      <c r="K68" s="66">
        <f t="shared" si="7"/>
        <v>49156.463814545459</v>
      </c>
      <c r="L68" s="28"/>
      <c r="M68" s="22"/>
      <c r="N68" s="22">
        <v>153990</v>
      </c>
      <c r="O68" s="65">
        <f t="shared" si="5"/>
        <v>27998.18181818182</v>
      </c>
      <c r="P68" s="65">
        <f t="shared" si="6"/>
        <v>1024.7334545454546</v>
      </c>
    </row>
    <row r="69" spans="1:16" ht="15.75" customHeight="1">
      <c r="A69" s="57"/>
      <c r="B69" s="58" t="s">
        <v>99</v>
      </c>
      <c r="C69" s="14"/>
      <c r="D69" s="14"/>
      <c r="E69" s="68"/>
      <c r="F69" s="68"/>
      <c r="G69" s="68"/>
      <c r="H69" s="68"/>
      <c r="I69" s="69"/>
      <c r="J69" s="17"/>
      <c r="K69" s="59"/>
      <c r="L69" s="18"/>
      <c r="M69" s="60"/>
      <c r="N69" s="19"/>
      <c r="O69" s="65">
        <f t="shared" si="5"/>
        <v>0</v>
      </c>
      <c r="P69" s="65">
        <f t="shared" si="6"/>
        <v>0</v>
      </c>
    </row>
    <row r="70" spans="1:16" ht="15.75" customHeight="1">
      <c r="A70" s="61"/>
      <c r="B70" s="22" t="s">
        <v>100</v>
      </c>
      <c r="C70" s="29">
        <v>119</v>
      </c>
      <c r="D70" s="29"/>
      <c r="E70" s="62">
        <f t="shared" ref="E70:E76" si="8">P70+(P70*$S$3/100)</f>
        <v>0</v>
      </c>
      <c r="F70" s="62">
        <f t="shared" ref="F70:F76" si="9">E70*2.3</f>
        <v>0</v>
      </c>
      <c r="G70" s="62">
        <f t="shared" ref="G70:G76" si="10">E70*1.5</f>
        <v>0</v>
      </c>
      <c r="H70" s="62">
        <f t="shared" ref="H70:H76" si="11">E70*1.3</f>
        <v>0</v>
      </c>
      <c r="I70" s="30" t="s">
        <v>14</v>
      </c>
      <c r="J70" s="32"/>
      <c r="K70" s="66">
        <f t="shared" ref="K70:K76" si="12">C70*E70</f>
        <v>0</v>
      </c>
      <c r="L70" s="28"/>
      <c r="O70" s="65">
        <f t="shared" si="5"/>
        <v>0</v>
      </c>
      <c r="P70" s="65">
        <f t="shared" si="6"/>
        <v>0</v>
      </c>
    </row>
    <row r="71" spans="1:16" ht="15.75" customHeight="1">
      <c r="A71" s="61"/>
      <c r="B71" s="22" t="s">
        <v>101</v>
      </c>
      <c r="C71" s="29">
        <v>72</v>
      </c>
      <c r="D71" s="29"/>
      <c r="E71" s="62">
        <f t="shared" si="8"/>
        <v>0</v>
      </c>
      <c r="F71" s="62">
        <f t="shared" si="9"/>
        <v>0</v>
      </c>
      <c r="G71" s="62">
        <f t="shared" si="10"/>
        <v>0</v>
      </c>
      <c r="H71" s="62">
        <f t="shared" si="11"/>
        <v>0</v>
      </c>
      <c r="I71" s="30" t="s">
        <v>14</v>
      </c>
      <c r="J71" s="32"/>
      <c r="K71" s="66">
        <f t="shared" si="12"/>
        <v>0</v>
      </c>
      <c r="L71" s="28"/>
      <c r="O71" s="65">
        <f t="shared" si="5"/>
        <v>0</v>
      </c>
      <c r="P71" s="65">
        <f t="shared" si="6"/>
        <v>0</v>
      </c>
    </row>
    <row r="72" spans="1:16" ht="15.75" customHeight="1">
      <c r="A72" s="61"/>
      <c r="B72" s="22" t="s">
        <v>102</v>
      </c>
      <c r="C72" s="29">
        <v>21</v>
      </c>
      <c r="D72" s="29"/>
      <c r="E72" s="62">
        <f t="shared" si="8"/>
        <v>200.55928254545452</v>
      </c>
      <c r="F72" s="62">
        <f t="shared" si="9"/>
        <v>461.28634985454539</v>
      </c>
      <c r="G72" s="62">
        <f t="shared" si="10"/>
        <v>300.8389238181818</v>
      </c>
      <c r="H72" s="62">
        <f t="shared" si="11"/>
        <v>260.7270673090909</v>
      </c>
      <c r="I72" s="30" t="s">
        <v>14</v>
      </c>
      <c r="J72" s="32"/>
      <c r="K72" s="66">
        <f t="shared" si="12"/>
        <v>4211.7449334545454</v>
      </c>
      <c r="L72" s="28"/>
      <c r="M72" s="22"/>
      <c r="N72" s="22">
        <v>24503</v>
      </c>
      <c r="O72" s="65">
        <f t="shared" si="5"/>
        <v>4455.090909090909</v>
      </c>
      <c r="P72" s="65">
        <f t="shared" si="6"/>
        <v>163.05632727272726</v>
      </c>
    </row>
    <row r="73" spans="1:16" ht="15.75" customHeight="1">
      <c r="A73" s="61"/>
      <c r="B73" s="22" t="s">
        <v>103</v>
      </c>
      <c r="C73" s="29">
        <v>1379</v>
      </c>
      <c r="D73" s="29"/>
      <c r="E73" s="62">
        <f t="shared" si="8"/>
        <v>106.92184254545455</v>
      </c>
      <c r="F73" s="62">
        <f t="shared" si="9"/>
        <v>245.92023785454546</v>
      </c>
      <c r="G73" s="62">
        <f t="shared" si="10"/>
        <v>160.38276381818184</v>
      </c>
      <c r="H73" s="62">
        <f t="shared" si="11"/>
        <v>138.99839530909091</v>
      </c>
      <c r="I73" s="30" t="s">
        <v>14</v>
      </c>
      <c r="J73" s="32"/>
      <c r="K73" s="66">
        <f t="shared" si="12"/>
        <v>147445.22087018183</v>
      </c>
      <c r="L73" s="28"/>
      <c r="M73" s="22"/>
      <c r="N73" s="22">
        <v>13063</v>
      </c>
      <c r="O73" s="65">
        <f t="shared" si="5"/>
        <v>2375.090909090909</v>
      </c>
      <c r="P73" s="65">
        <f t="shared" si="6"/>
        <v>86.928327272727273</v>
      </c>
    </row>
    <row r="74" spans="1:16" ht="15.75" customHeight="1">
      <c r="A74" s="61"/>
      <c r="B74" s="22" t="s">
        <v>104</v>
      </c>
      <c r="C74" s="29">
        <v>54</v>
      </c>
      <c r="D74" s="29"/>
      <c r="E74" s="62">
        <f t="shared" si="8"/>
        <v>0</v>
      </c>
      <c r="F74" s="62">
        <f t="shared" si="9"/>
        <v>0</v>
      </c>
      <c r="G74" s="62">
        <f t="shared" si="10"/>
        <v>0</v>
      </c>
      <c r="H74" s="62">
        <f t="shared" si="11"/>
        <v>0</v>
      </c>
      <c r="I74" s="30" t="s">
        <v>14</v>
      </c>
      <c r="J74" s="32"/>
      <c r="K74" s="66">
        <f t="shared" si="12"/>
        <v>0</v>
      </c>
      <c r="L74" s="28"/>
      <c r="O74" s="65">
        <f t="shared" si="5"/>
        <v>0</v>
      </c>
      <c r="P74" s="65">
        <f t="shared" si="6"/>
        <v>0</v>
      </c>
    </row>
    <row r="75" spans="1:16" ht="15.75" customHeight="1">
      <c r="A75" s="61" t="s">
        <v>105</v>
      </c>
      <c r="B75" s="22" t="s">
        <v>106</v>
      </c>
      <c r="C75" s="29">
        <v>195</v>
      </c>
      <c r="D75" s="29"/>
      <c r="E75" s="62">
        <f t="shared" si="8"/>
        <v>90.175146545454538</v>
      </c>
      <c r="F75" s="62">
        <f t="shared" si="9"/>
        <v>207.40283705454542</v>
      </c>
      <c r="G75" s="62">
        <f t="shared" si="10"/>
        <v>135.26271981818181</v>
      </c>
      <c r="H75" s="62">
        <f t="shared" si="11"/>
        <v>117.22769050909091</v>
      </c>
      <c r="I75" s="30" t="s">
        <v>14</v>
      </c>
      <c r="J75" s="32"/>
      <c r="K75" s="66">
        <f t="shared" si="12"/>
        <v>17584.153576363635</v>
      </c>
      <c r="L75" s="28"/>
      <c r="M75" s="22"/>
      <c r="N75" s="22">
        <v>11017</v>
      </c>
      <c r="O75" s="65">
        <f t="shared" si="5"/>
        <v>2003.090909090909</v>
      </c>
      <c r="P75" s="65">
        <f t="shared" si="6"/>
        <v>73.313127272727272</v>
      </c>
    </row>
    <row r="76" spans="1:16" ht="15.75" customHeight="1">
      <c r="A76" s="61"/>
      <c r="B76" s="22" t="s">
        <v>107</v>
      </c>
      <c r="C76" s="29">
        <v>1255</v>
      </c>
      <c r="D76" s="29"/>
      <c r="E76" s="62">
        <f t="shared" si="8"/>
        <v>112.05389454545454</v>
      </c>
      <c r="F76" s="62">
        <f t="shared" si="9"/>
        <v>257.72395745454543</v>
      </c>
      <c r="G76" s="62">
        <f t="shared" si="10"/>
        <v>168.0808418181818</v>
      </c>
      <c r="H76" s="62">
        <f t="shared" si="11"/>
        <v>145.67006290909092</v>
      </c>
      <c r="I76" s="30" t="s">
        <v>14</v>
      </c>
      <c r="J76" s="32"/>
      <c r="K76" s="66">
        <f t="shared" si="12"/>
        <v>140627.63765454546</v>
      </c>
      <c r="L76" s="28"/>
      <c r="M76" s="22"/>
      <c r="N76" s="22">
        <v>13690</v>
      </c>
      <c r="O76" s="65">
        <f t="shared" si="5"/>
        <v>2489.090909090909</v>
      </c>
      <c r="P76" s="65">
        <f t="shared" si="6"/>
        <v>91.100727272727269</v>
      </c>
    </row>
    <row r="77" spans="1:16" ht="15.75" customHeight="1">
      <c r="A77" s="57"/>
      <c r="B77" s="58" t="s">
        <v>108</v>
      </c>
      <c r="C77" s="14"/>
      <c r="D77" s="14"/>
      <c r="E77" s="68"/>
      <c r="F77" s="68"/>
      <c r="G77" s="68"/>
      <c r="H77" s="68"/>
      <c r="I77" s="69"/>
      <c r="J77" s="17"/>
      <c r="K77" s="59"/>
      <c r="L77" s="18"/>
      <c r="M77" s="60"/>
      <c r="N77" s="19"/>
      <c r="O77" s="65">
        <f t="shared" si="5"/>
        <v>0</v>
      </c>
      <c r="P77" s="65">
        <f t="shared" si="6"/>
        <v>0</v>
      </c>
    </row>
    <row r="78" spans="1:16" ht="15.75" customHeight="1">
      <c r="A78" s="61" t="s">
        <v>109</v>
      </c>
      <c r="B78" s="22" t="s">
        <v>110</v>
      </c>
      <c r="C78" s="29">
        <v>1</v>
      </c>
      <c r="D78" s="29"/>
      <c r="E78" s="62">
        <f t="shared" ref="E78:E93" si="13">P78+(P78*$S$3/100)</f>
        <v>433.05678981818187</v>
      </c>
      <c r="F78" s="62">
        <f t="shared" ref="F78:F93" si="14">E78*2.3</f>
        <v>996.03061658181821</v>
      </c>
      <c r="G78" s="62">
        <f t="shared" ref="G78:G93" si="15">E78*1.5</f>
        <v>649.5851847272728</v>
      </c>
      <c r="H78" s="62">
        <f t="shared" ref="H78:H93" si="16">E78*1.3</f>
        <v>562.97382676363645</v>
      </c>
      <c r="I78" s="30" t="s">
        <v>14</v>
      </c>
      <c r="J78" s="32"/>
      <c r="K78" s="66">
        <f t="shared" ref="K78:K93" si="17">C78*E78</f>
        <v>433.05678981818187</v>
      </c>
      <c r="L78" s="28"/>
      <c r="M78" s="22"/>
      <c r="N78" s="22">
        <v>52908</v>
      </c>
      <c r="O78" s="65">
        <f t="shared" si="5"/>
        <v>9619.636363636364</v>
      </c>
      <c r="P78" s="65">
        <f t="shared" si="6"/>
        <v>352.07869090909094</v>
      </c>
    </row>
    <row r="79" spans="1:16" ht="15.75" customHeight="1">
      <c r="A79" s="61"/>
      <c r="B79" s="22" t="s">
        <v>111</v>
      </c>
      <c r="C79" s="29">
        <v>88</v>
      </c>
      <c r="D79" s="29"/>
      <c r="E79" s="62">
        <f t="shared" si="13"/>
        <v>449.75437527272732</v>
      </c>
      <c r="F79" s="62">
        <f t="shared" si="14"/>
        <v>1034.4350631272728</v>
      </c>
      <c r="G79" s="62">
        <f t="shared" si="15"/>
        <v>674.63156290909092</v>
      </c>
      <c r="H79" s="62">
        <f t="shared" si="16"/>
        <v>584.68068785454557</v>
      </c>
      <c r="I79" s="30" t="s">
        <v>14</v>
      </c>
      <c r="J79" s="32"/>
      <c r="K79" s="66">
        <f t="shared" si="17"/>
        <v>39578.385024000003</v>
      </c>
      <c r="L79" s="28"/>
      <c r="M79" s="22"/>
      <c r="N79" s="22">
        <v>54948</v>
      </c>
      <c r="O79" s="65">
        <f t="shared" si="5"/>
        <v>9990.545454545454</v>
      </c>
      <c r="P79" s="65">
        <f t="shared" si="6"/>
        <v>365.65396363636364</v>
      </c>
    </row>
    <row r="80" spans="1:16" ht="15.75" customHeight="1">
      <c r="A80" s="61"/>
      <c r="B80" s="22" t="s">
        <v>112</v>
      </c>
      <c r="C80" s="29">
        <v>45</v>
      </c>
      <c r="D80" s="29"/>
      <c r="E80" s="62">
        <f t="shared" si="13"/>
        <v>167.59792145454546</v>
      </c>
      <c r="F80" s="62">
        <f t="shared" si="14"/>
        <v>385.47521934545455</v>
      </c>
      <c r="G80" s="62">
        <f t="shared" si="15"/>
        <v>251.39688218181817</v>
      </c>
      <c r="H80" s="62">
        <f t="shared" si="16"/>
        <v>217.87729789090909</v>
      </c>
      <c r="I80" s="30" t="s">
        <v>14</v>
      </c>
      <c r="J80" s="32"/>
      <c r="K80" s="66">
        <f t="shared" si="17"/>
        <v>7541.9064654545455</v>
      </c>
      <c r="L80" s="28"/>
      <c r="M80" s="22"/>
      <c r="N80" s="22">
        <v>20476</v>
      </c>
      <c r="O80" s="65">
        <f t="shared" si="5"/>
        <v>3722.909090909091</v>
      </c>
      <c r="P80" s="65">
        <f t="shared" si="6"/>
        <v>136.25847272727273</v>
      </c>
    </row>
    <row r="81" spans="1:16" ht="15.75" customHeight="1">
      <c r="A81" s="61"/>
      <c r="B81" s="22" t="s">
        <v>113</v>
      </c>
      <c r="C81" s="29">
        <v>7</v>
      </c>
      <c r="D81" s="29"/>
      <c r="E81" s="62">
        <f t="shared" si="13"/>
        <v>149.04232036363635</v>
      </c>
      <c r="F81" s="62">
        <f t="shared" si="14"/>
        <v>342.79733683636357</v>
      </c>
      <c r="G81" s="62">
        <f t="shared" si="15"/>
        <v>223.56348054545452</v>
      </c>
      <c r="H81" s="62">
        <f t="shared" si="16"/>
        <v>193.75501647272725</v>
      </c>
      <c r="I81" s="30" t="s">
        <v>14</v>
      </c>
      <c r="J81" s="32"/>
      <c r="K81" s="66">
        <f t="shared" si="17"/>
        <v>1043.2962425454543</v>
      </c>
      <c r="L81" s="28"/>
      <c r="M81" s="22"/>
      <c r="N81" s="22">
        <v>18209</v>
      </c>
      <c r="O81" s="65">
        <f t="shared" si="5"/>
        <v>3310.7272727272725</v>
      </c>
      <c r="P81" s="65">
        <f t="shared" si="6"/>
        <v>121.17261818181818</v>
      </c>
    </row>
    <row r="82" spans="1:16" ht="15.75" customHeight="1">
      <c r="A82" s="61"/>
      <c r="B82" s="22" t="s">
        <v>114</v>
      </c>
      <c r="C82" s="29">
        <v>260</v>
      </c>
      <c r="D82" s="29"/>
      <c r="E82" s="62">
        <f t="shared" si="13"/>
        <v>466.96762145454545</v>
      </c>
      <c r="F82" s="62">
        <f t="shared" si="14"/>
        <v>1074.0255293454545</v>
      </c>
      <c r="G82" s="62">
        <f t="shared" si="15"/>
        <v>700.45143218181818</v>
      </c>
      <c r="H82" s="62">
        <f t="shared" si="16"/>
        <v>607.05790789090906</v>
      </c>
      <c r="I82" s="30" t="s">
        <v>14</v>
      </c>
      <c r="J82" s="32"/>
      <c r="K82" s="66">
        <f t="shared" si="17"/>
        <v>121411.58157818182</v>
      </c>
      <c r="L82" s="28"/>
      <c r="M82" s="22"/>
      <c r="N82" s="22">
        <v>57051</v>
      </c>
      <c r="O82" s="65">
        <f t="shared" si="5"/>
        <v>10372.90909090909</v>
      </c>
      <c r="P82" s="65">
        <f t="shared" si="6"/>
        <v>379.64847272727275</v>
      </c>
    </row>
    <row r="83" spans="1:16" ht="15.75" customHeight="1">
      <c r="A83" s="61"/>
      <c r="B83" s="22" t="s">
        <v>115</v>
      </c>
      <c r="C83" s="29">
        <v>262</v>
      </c>
      <c r="D83" s="29"/>
      <c r="E83" s="62">
        <f t="shared" si="13"/>
        <v>158.24236254545454</v>
      </c>
      <c r="F83" s="62">
        <f t="shared" si="14"/>
        <v>363.9574338545454</v>
      </c>
      <c r="G83" s="62">
        <f t="shared" si="15"/>
        <v>237.36354381818182</v>
      </c>
      <c r="H83" s="62">
        <f t="shared" si="16"/>
        <v>205.71507130909092</v>
      </c>
      <c r="I83" s="30" t="s">
        <v>14</v>
      </c>
      <c r="J83" s="32"/>
      <c r="K83" s="66">
        <f t="shared" si="17"/>
        <v>41459.498986909086</v>
      </c>
      <c r="L83" s="28"/>
      <c r="M83" s="22"/>
      <c r="N83" s="22">
        <v>19333</v>
      </c>
      <c r="O83" s="65">
        <f t="shared" si="5"/>
        <v>3515.090909090909</v>
      </c>
      <c r="P83" s="65">
        <f t="shared" si="6"/>
        <v>128.65232727272726</v>
      </c>
    </row>
    <row r="84" spans="1:16" ht="15.75" customHeight="1">
      <c r="A84" s="61"/>
      <c r="B84" s="22" t="s">
        <v>116</v>
      </c>
      <c r="C84" s="29">
        <v>6</v>
      </c>
      <c r="D84" s="29"/>
      <c r="E84" s="62">
        <f t="shared" si="13"/>
        <v>0</v>
      </c>
      <c r="F84" s="62">
        <f t="shared" si="14"/>
        <v>0</v>
      </c>
      <c r="G84" s="62">
        <f t="shared" si="15"/>
        <v>0</v>
      </c>
      <c r="H84" s="62">
        <f t="shared" si="16"/>
        <v>0</v>
      </c>
      <c r="I84" s="30" t="s">
        <v>14</v>
      </c>
      <c r="J84" s="32"/>
      <c r="K84" s="66">
        <f t="shared" si="17"/>
        <v>0</v>
      </c>
      <c r="L84" s="28"/>
      <c r="O84" s="65">
        <f t="shared" si="5"/>
        <v>0</v>
      </c>
      <c r="P84" s="65">
        <f t="shared" si="6"/>
        <v>0</v>
      </c>
    </row>
    <row r="85" spans="1:16" ht="15.75" customHeight="1">
      <c r="A85" s="61"/>
      <c r="B85" s="22" t="s">
        <v>117</v>
      </c>
      <c r="C85" s="29">
        <v>12</v>
      </c>
      <c r="D85" s="29"/>
      <c r="E85" s="62">
        <f t="shared" si="13"/>
        <v>0</v>
      </c>
      <c r="F85" s="62">
        <f t="shared" si="14"/>
        <v>0</v>
      </c>
      <c r="G85" s="62">
        <f t="shared" si="15"/>
        <v>0</v>
      </c>
      <c r="H85" s="62">
        <f t="shared" si="16"/>
        <v>0</v>
      </c>
      <c r="I85" s="30" t="s">
        <v>14</v>
      </c>
      <c r="J85" s="32"/>
      <c r="K85" s="66">
        <f t="shared" si="17"/>
        <v>0</v>
      </c>
      <c r="L85" s="28"/>
      <c r="O85" s="65">
        <f t="shared" si="5"/>
        <v>0</v>
      </c>
      <c r="P85" s="65">
        <f t="shared" si="6"/>
        <v>0</v>
      </c>
    </row>
    <row r="86" spans="1:16" ht="15.75" customHeight="1">
      <c r="A86" s="61"/>
      <c r="B86" s="22" t="s">
        <v>118</v>
      </c>
      <c r="C86" s="29">
        <v>9</v>
      </c>
      <c r="D86" s="29"/>
      <c r="E86" s="62">
        <f t="shared" si="13"/>
        <v>1206.948950181818</v>
      </c>
      <c r="F86" s="62">
        <f t="shared" si="14"/>
        <v>2775.9825854181813</v>
      </c>
      <c r="G86" s="62">
        <f t="shared" si="15"/>
        <v>1810.4234252727269</v>
      </c>
      <c r="H86" s="62">
        <f t="shared" si="16"/>
        <v>1569.0336352363634</v>
      </c>
      <c r="I86" s="30" t="s">
        <v>14</v>
      </c>
      <c r="J86" s="32"/>
      <c r="K86" s="66">
        <f t="shared" si="17"/>
        <v>10862.540551636361</v>
      </c>
      <c r="L86" s="28"/>
      <c r="M86" s="22"/>
      <c r="N86" s="22">
        <v>147457</v>
      </c>
      <c r="O86" s="65">
        <f t="shared" si="5"/>
        <v>26810.363636363636</v>
      </c>
      <c r="P86" s="65">
        <f t="shared" si="6"/>
        <v>981.25930909090903</v>
      </c>
    </row>
    <row r="87" spans="1:16" ht="15.75" customHeight="1">
      <c r="A87" s="61"/>
      <c r="B87" s="22" t="s">
        <v>119</v>
      </c>
      <c r="C87" s="29">
        <v>2</v>
      </c>
      <c r="D87" s="29"/>
      <c r="E87" s="62">
        <f t="shared" si="13"/>
        <v>0</v>
      </c>
      <c r="F87" s="62">
        <f t="shared" si="14"/>
        <v>0</v>
      </c>
      <c r="G87" s="62">
        <f t="shared" si="15"/>
        <v>0</v>
      </c>
      <c r="H87" s="62">
        <f t="shared" si="16"/>
        <v>0</v>
      </c>
      <c r="I87" s="30" t="s">
        <v>14</v>
      </c>
      <c r="J87" s="32"/>
      <c r="K87" s="66">
        <f t="shared" si="17"/>
        <v>0</v>
      </c>
      <c r="L87" s="28"/>
      <c r="O87" s="65">
        <f t="shared" si="5"/>
        <v>0</v>
      </c>
      <c r="P87" s="65">
        <f t="shared" si="6"/>
        <v>0</v>
      </c>
    </row>
    <row r="88" spans="1:16" ht="15.75" customHeight="1">
      <c r="A88" s="61"/>
      <c r="B88" s="22" t="s">
        <v>120</v>
      </c>
      <c r="C88" s="29">
        <v>3</v>
      </c>
      <c r="D88" s="29"/>
      <c r="E88" s="62">
        <f t="shared" si="13"/>
        <v>0</v>
      </c>
      <c r="F88" s="62">
        <f t="shared" si="14"/>
        <v>0</v>
      </c>
      <c r="G88" s="62">
        <f t="shared" si="15"/>
        <v>0</v>
      </c>
      <c r="H88" s="62">
        <f t="shared" si="16"/>
        <v>0</v>
      </c>
      <c r="I88" s="30" t="s">
        <v>14</v>
      </c>
      <c r="J88" s="32"/>
      <c r="K88" s="66">
        <f t="shared" si="17"/>
        <v>0</v>
      </c>
      <c r="L88" s="28"/>
      <c r="O88" s="65">
        <f t="shared" si="5"/>
        <v>0</v>
      </c>
      <c r="P88" s="65">
        <f t="shared" si="6"/>
        <v>0</v>
      </c>
    </row>
    <row r="89" spans="1:16" ht="15.75" customHeight="1">
      <c r="A89" s="61"/>
      <c r="B89" s="22" t="s">
        <v>121</v>
      </c>
      <c r="C89" s="29">
        <v>9</v>
      </c>
      <c r="D89" s="29"/>
      <c r="E89" s="62">
        <f t="shared" si="13"/>
        <v>1754.9898970909089</v>
      </c>
      <c r="F89" s="62">
        <f t="shared" si="14"/>
        <v>4036.4767633090901</v>
      </c>
      <c r="G89" s="62">
        <f t="shared" si="15"/>
        <v>2632.4848456363634</v>
      </c>
      <c r="H89" s="62">
        <f t="shared" si="16"/>
        <v>2281.4868662181816</v>
      </c>
      <c r="I89" s="30" t="s">
        <v>14</v>
      </c>
      <c r="J89" s="32"/>
      <c r="K89" s="66">
        <f t="shared" si="17"/>
        <v>15794.90907381818</v>
      </c>
      <c r="L89" s="28"/>
      <c r="M89" s="22"/>
      <c r="N89" s="22">
        <v>214413</v>
      </c>
      <c r="O89" s="65">
        <f t="shared" si="5"/>
        <v>38984.181818181816</v>
      </c>
      <c r="P89" s="65">
        <f t="shared" si="6"/>
        <v>1426.8210545454544</v>
      </c>
    </row>
    <row r="90" spans="1:16" ht="15.75" customHeight="1">
      <c r="A90" s="61"/>
      <c r="B90" s="22" t="s">
        <v>122</v>
      </c>
      <c r="C90" s="29">
        <v>3</v>
      </c>
      <c r="D90" s="29"/>
      <c r="E90" s="62">
        <f t="shared" si="13"/>
        <v>1598.0407789090912</v>
      </c>
      <c r="F90" s="62">
        <f t="shared" si="14"/>
        <v>3675.4937914909092</v>
      </c>
      <c r="G90" s="62">
        <f t="shared" si="15"/>
        <v>2397.0611683636366</v>
      </c>
      <c r="H90" s="62">
        <f t="shared" si="16"/>
        <v>2077.4530125818187</v>
      </c>
      <c r="I90" s="30" t="s">
        <v>14</v>
      </c>
      <c r="J90" s="32"/>
      <c r="K90" s="66">
        <f t="shared" si="17"/>
        <v>4794.1223367272733</v>
      </c>
      <c r="L90" s="28"/>
      <c r="M90" s="22"/>
      <c r="N90" s="22">
        <v>195238</v>
      </c>
      <c r="O90" s="65">
        <f t="shared" si="5"/>
        <v>35497.818181818184</v>
      </c>
      <c r="P90" s="65">
        <f t="shared" si="6"/>
        <v>1299.2201454545457</v>
      </c>
    </row>
    <row r="91" spans="1:16" ht="15.75" customHeight="1">
      <c r="A91" s="61"/>
      <c r="B91" s="22" t="s">
        <v>123</v>
      </c>
      <c r="C91" s="29">
        <v>2</v>
      </c>
      <c r="D91" s="29"/>
      <c r="E91" s="62">
        <f t="shared" si="13"/>
        <v>1648.7883425454545</v>
      </c>
      <c r="F91" s="62">
        <f t="shared" si="14"/>
        <v>3792.2131878545451</v>
      </c>
      <c r="G91" s="62">
        <f t="shared" si="15"/>
        <v>2473.1825138181816</v>
      </c>
      <c r="H91" s="62">
        <f t="shared" si="16"/>
        <v>2143.4248453090909</v>
      </c>
      <c r="I91" s="30" t="s">
        <v>14</v>
      </c>
      <c r="J91" s="32"/>
      <c r="K91" s="66">
        <f t="shared" si="17"/>
        <v>3297.576685090909</v>
      </c>
      <c r="L91" s="28"/>
      <c r="M91" s="22"/>
      <c r="N91" s="22">
        <v>201438</v>
      </c>
      <c r="O91" s="65">
        <f t="shared" si="5"/>
        <v>36625.090909090912</v>
      </c>
      <c r="P91" s="65">
        <f t="shared" si="6"/>
        <v>1340.4783272727273</v>
      </c>
    </row>
    <row r="92" spans="1:16" ht="15.75" customHeight="1">
      <c r="A92" s="61" t="s">
        <v>124</v>
      </c>
      <c r="B92" s="22" t="s">
        <v>125</v>
      </c>
      <c r="C92" s="29">
        <v>84</v>
      </c>
      <c r="D92" s="29"/>
      <c r="E92" s="62">
        <f t="shared" si="13"/>
        <v>608.56150909090911</v>
      </c>
      <c r="F92" s="62">
        <f t="shared" si="14"/>
        <v>1399.6914709090909</v>
      </c>
      <c r="G92" s="62">
        <f t="shared" si="15"/>
        <v>912.84226363636367</v>
      </c>
      <c r="H92" s="62">
        <f t="shared" si="16"/>
        <v>791.12996181818187</v>
      </c>
      <c r="I92" s="30" t="s">
        <v>14</v>
      </c>
      <c r="J92" s="32"/>
      <c r="K92" s="66">
        <f t="shared" si="17"/>
        <v>51119.166763636364</v>
      </c>
      <c r="L92" s="28"/>
      <c r="M92" s="22"/>
      <c r="N92" s="22">
        <v>74350</v>
      </c>
      <c r="O92" s="65">
        <f t="shared" si="5"/>
        <v>13518.181818181818</v>
      </c>
      <c r="P92" s="65">
        <f t="shared" si="6"/>
        <v>494.76545454545453</v>
      </c>
    </row>
    <row r="93" spans="1:16" ht="15.75" customHeight="1">
      <c r="A93" s="61" t="s">
        <v>126</v>
      </c>
      <c r="B93" s="22" t="s">
        <v>127</v>
      </c>
      <c r="C93" s="29">
        <v>1</v>
      </c>
      <c r="D93" s="29"/>
      <c r="E93" s="62">
        <f t="shared" si="13"/>
        <v>1548.4227578181819</v>
      </c>
      <c r="F93" s="62">
        <f t="shared" si="14"/>
        <v>3561.3723429818183</v>
      </c>
      <c r="G93" s="62">
        <f t="shared" si="15"/>
        <v>2322.634136727273</v>
      </c>
      <c r="H93" s="62">
        <f t="shared" si="16"/>
        <v>2012.9495851636366</v>
      </c>
      <c r="I93" s="30" t="s">
        <v>14</v>
      </c>
      <c r="J93" s="32"/>
      <c r="K93" s="66">
        <f t="shared" si="17"/>
        <v>1548.4227578181819</v>
      </c>
      <c r="L93" s="28"/>
      <c r="M93" s="22"/>
      <c r="N93" s="22">
        <v>189176</v>
      </c>
      <c r="O93" s="65">
        <f t="shared" si="5"/>
        <v>34395.63636363636</v>
      </c>
      <c r="P93" s="65">
        <f t="shared" si="6"/>
        <v>1258.8802909090909</v>
      </c>
    </row>
    <row r="94" spans="1:16" ht="15.75" customHeight="1">
      <c r="A94" s="57"/>
      <c r="B94" s="58" t="s">
        <v>128</v>
      </c>
      <c r="C94" s="14"/>
      <c r="D94" s="14"/>
      <c r="E94" s="68"/>
      <c r="F94" s="68"/>
      <c r="G94" s="68"/>
      <c r="H94" s="68"/>
      <c r="I94" s="69"/>
      <c r="J94" s="17"/>
      <c r="K94" s="59"/>
      <c r="L94" s="18"/>
      <c r="M94" s="60"/>
      <c r="N94" s="19"/>
      <c r="O94" s="65">
        <f t="shared" si="5"/>
        <v>0</v>
      </c>
      <c r="P94" s="65">
        <f t="shared" si="6"/>
        <v>0</v>
      </c>
    </row>
    <row r="95" spans="1:16" ht="15.75" customHeight="1">
      <c r="A95" s="61"/>
      <c r="B95" s="22" t="s">
        <v>129</v>
      </c>
      <c r="C95" s="29">
        <v>1</v>
      </c>
      <c r="D95" s="29"/>
      <c r="E95" s="62">
        <f t="shared" ref="E95:E100" si="18">P95+(P95*$S$3/100)</f>
        <v>0</v>
      </c>
      <c r="F95" s="62">
        <f t="shared" ref="F95:F100" si="19">E95*2.3</f>
        <v>0</v>
      </c>
      <c r="G95" s="62">
        <f t="shared" ref="G95:G100" si="20">E95*1.5</f>
        <v>0</v>
      </c>
      <c r="H95" s="62">
        <f t="shared" ref="H95:H100" si="21">E95*1.3</f>
        <v>0</v>
      </c>
      <c r="I95" s="30" t="s">
        <v>14</v>
      </c>
      <c r="J95" s="32"/>
      <c r="K95" s="66">
        <f t="shared" ref="K95:K100" si="22">C95*E95</f>
        <v>0</v>
      </c>
      <c r="L95" s="28"/>
      <c r="O95" s="65">
        <f t="shared" si="5"/>
        <v>0</v>
      </c>
      <c r="P95" s="65">
        <f t="shared" si="6"/>
        <v>0</v>
      </c>
    </row>
    <row r="96" spans="1:16" ht="15.75" customHeight="1">
      <c r="A96" s="61"/>
      <c r="B96" s="22" t="s">
        <v>130</v>
      </c>
      <c r="C96" s="29">
        <v>24</v>
      </c>
      <c r="D96" s="29"/>
      <c r="E96" s="62">
        <f t="shared" si="18"/>
        <v>6187.0692927272739</v>
      </c>
      <c r="F96" s="62">
        <f t="shared" si="19"/>
        <v>14230.259373272729</v>
      </c>
      <c r="G96" s="62">
        <f t="shared" si="20"/>
        <v>9280.60393909091</v>
      </c>
      <c r="H96" s="62">
        <f t="shared" si="21"/>
        <v>8043.1900805454561</v>
      </c>
      <c r="I96" s="30" t="s">
        <v>14</v>
      </c>
      <c r="J96" s="32"/>
      <c r="K96" s="66">
        <f t="shared" si="22"/>
        <v>148489.66302545456</v>
      </c>
      <c r="L96" s="28"/>
      <c r="M96" s="22"/>
      <c r="N96" s="22">
        <v>755895</v>
      </c>
      <c r="O96" s="65">
        <f t="shared" si="5"/>
        <v>137435.45454545456</v>
      </c>
      <c r="P96" s="65">
        <f t="shared" si="6"/>
        <v>5030.1376363636373</v>
      </c>
    </row>
    <row r="97" spans="1:16" ht="16.5" customHeight="1">
      <c r="A97" s="61"/>
      <c r="B97" s="22" t="s">
        <v>131</v>
      </c>
      <c r="C97" s="29">
        <v>1</v>
      </c>
      <c r="D97" s="29"/>
      <c r="E97" s="62">
        <f t="shared" si="18"/>
        <v>0</v>
      </c>
      <c r="F97" s="62">
        <f t="shared" si="19"/>
        <v>0</v>
      </c>
      <c r="G97" s="62">
        <f t="shared" si="20"/>
        <v>0</v>
      </c>
      <c r="H97" s="62">
        <f t="shared" si="21"/>
        <v>0</v>
      </c>
      <c r="I97" s="30" t="s">
        <v>14</v>
      </c>
      <c r="J97" s="32"/>
      <c r="K97" s="66">
        <f t="shared" si="22"/>
        <v>0</v>
      </c>
      <c r="L97" s="28"/>
      <c r="O97" s="65">
        <f t="shared" si="5"/>
        <v>0</v>
      </c>
      <c r="P97" s="65">
        <f t="shared" si="6"/>
        <v>0</v>
      </c>
    </row>
    <row r="98" spans="1:16" ht="15.75" customHeight="1">
      <c r="A98" s="61"/>
      <c r="B98" s="22" t="s">
        <v>132</v>
      </c>
      <c r="C98" s="29">
        <v>14</v>
      </c>
      <c r="D98" s="29"/>
      <c r="E98" s="62">
        <f t="shared" si="18"/>
        <v>8379.2494505454542</v>
      </c>
      <c r="F98" s="62">
        <f t="shared" si="19"/>
        <v>19272.273736254545</v>
      </c>
      <c r="G98" s="62">
        <f t="shared" si="20"/>
        <v>12568.874175818182</v>
      </c>
      <c r="H98" s="62">
        <f t="shared" si="21"/>
        <v>10893.024285709091</v>
      </c>
      <c r="I98" s="30" t="s">
        <v>14</v>
      </c>
      <c r="J98" s="32"/>
      <c r="K98" s="66">
        <f t="shared" si="22"/>
        <v>117309.49230763636</v>
      </c>
      <c r="L98" s="28"/>
      <c r="M98" s="22"/>
      <c r="N98" s="22">
        <v>1023721</v>
      </c>
      <c r="O98" s="65">
        <f t="shared" si="5"/>
        <v>186131.09090909091</v>
      </c>
      <c r="P98" s="65">
        <f t="shared" si="6"/>
        <v>6812.3979272727274</v>
      </c>
    </row>
    <row r="99" spans="1:16" ht="15.75" customHeight="1">
      <c r="A99" s="61"/>
      <c r="B99" s="22" t="s">
        <v>133</v>
      </c>
      <c r="C99" s="29">
        <v>1</v>
      </c>
      <c r="D99" s="29"/>
      <c r="E99" s="62">
        <f t="shared" si="18"/>
        <v>0</v>
      </c>
      <c r="F99" s="62">
        <f t="shared" si="19"/>
        <v>0</v>
      </c>
      <c r="G99" s="62">
        <f t="shared" si="20"/>
        <v>0</v>
      </c>
      <c r="H99" s="62">
        <f t="shared" si="21"/>
        <v>0</v>
      </c>
      <c r="I99" s="30" t="s">
        <v>14</v>
      </c>
      <c r="J99" s="32"/>
      <c r="K99" s="66">
        <f t="shared" si="22"/>
        <v>0</v>
      </c>
      <c r="L99" s="28"/>
      <c r="O99" s="65">
        <f t="shared" si="5"/>
        <v>0</v>
      </c>
      <c r="P99" s="65">
        <f t="shared" si="6"/>
        <v>0</v>
      </c>
    </row>
    <row r="100" spans="1:16" ht="15.75" customHeight="1">
      <c r="A100" s="61"/>
      <c r="B100" s="22" t="s">
        <v>134</v>
      </c>
      <c r="C100" s="29">
        <v>4</v>
      </c>
      <c r="D100" s="29"/>
      <c r="E100" s="62">
        <f t="shared" si="18"/>
        <v>3785.1134400000001</v>
      </c>
      <c r="F100" s="62">
        <f t="shared" si="19"/>
        <v>8705.7609119999997</v>
      </c>
      <c r="G100" s="62">
        <f t="shared" si="20"/>
        <v>5677.6701599999997</v>
      </c>
      <c r="H100" s="62">
        <f t="shared" si="21"/>
        <v>4920.6474720000006</v>
      </c>
      <c r="I100" s="30" t="s">
        <v>14</v>
      </c>
      <c r="J100" s="32"/>
      <c r="K100" s="66">
        <f t="shared" si="22"/>
        <v>15140.45376</v>
      </c>
      <c r="L100" s="28"/>
      <c r="M100" s="22"/>
      <c r="N100" s="22">
        <v>462440</v>
      </c>
      <c r="O100" s="65">
        <f t="shared" si="5"/>
        <v>84080</v>
      </c>
      <c r="P100" s="65">
        <f t="shared" si="6"/>
        <v>3077.328</v>
      </c>
    </row>
    <row r="101" spans="1:16" ht="15.75" customHeight="1">
      <c r="A101" s="57"/>
      <c r="B101" s="58" t="s">
        <v>135</v>
      </c>
      <c r="C101" s="14"/>
      <c r="D101" s="14"/>
      <c r="E101" s="68"/>
      <c r="F101" s="68"/>
      <c r="G101" s="68"/>
      <c r="H101" s="68"/>
      <c r="I101" s="69"/>
      <c r="J101" s="17"/>
      <c r="K101" s="59"/>
      <c r="L101" s="18"/>
      <c r="M101" s="60"/>
      <c r="N101" s="19"/>
      <c r="O101" s="65">
        <f t="shared" si="5"/>
        <v>0</v>
      </c>
      <c r="P101" s="65">
        <f t="shared" si="6"/>
        <v>0</v>
      </c>
    </row>
    <row r="102" spans="1:16" ht="15.75" customHeight="1">
      <c r="A102" s="61" t="s">
        <v>136</v>
      </c>
      <c r="B102" s="22" t="s">
        <v>137</v>
      </c>
      <c r="C102" s="29">
        <v>6</v>
      </c>
      <c r="D102" s="29"/>
      <c r="E102" s="62">
        <f t="shared" ref="E102:E103" si="23">P102+(P102*$S$3/100)</f>
        <v>0</v>
      </c>
      <c r="F102" s="62">
        <f t="shared" ref="F102:F103" si="24">E102*2.3</f>
        <v>0</v>
      </c>
      <c r="G102" s="62">
        <f t="shared" ref="G102:G103" si="25">E102*1.5</f>
        <v>0</v>
      </c>
      <c r="H102" s="62">
        <f t="shared" ref="H102:H103" si="26">E102*1.3</f>
        <v>0</v>
      </c>
      <c r="I102" s="30" t="s">
        <v>14</v>
      </c>
      <c r="J102" s="32"/>
      <c r="K102" s="66">
        <f t="shared" ref="K102:K103" si="27">C102*E102</f>
        <v>0</v>
      </c>
      <c r="L102" s="28"/>
      <c r="O102" s="65">
        <f t="shared" si="5"/>
        <v>0</v>
      </c>
      <c r="P102" s="65">
        <f t="shared" si="6"/>
        <v>0</v>
      </c>
    </row>
    <row r="103" spans="1:16" ht="15.75" customHeight="1">
      <c r="A103" s="61"/>
      <c r="B103" s="22" t="s">
        <v>138</v>
      </c>
      <c r="C103" s="29">
        <v>1</v>
      </c>
      <c r="D103" s="29"/>
      <c r="E103" s="62">
        <f t="shared" si="23"/>
        <v>1358.3403916363638</v>
      </c>
      <c r="F103" s="62">
        <f t="shared" si="24"/>
        <v>3124.1829007636366</v>
      </c>
      <c r="G103" s="62">
        <f t="shared" si="25"/>
        <v>2037.5105874545457</v>
      </c>
      <c r="H103" s="62">
        <f t="shared" si="26"/>
        <v>1765.8425091272732</v>
      </c>
      <c r="I103" s="30" t="s">
        <v>14</v>
      </c>
      <c r="J103" s="32"/>
      <c r="K103" s="66">
        <f t="shared" si="27"/>
        <v>1358.3403916363638</v>
      </c>
      <c r="L103" s="28"/>
      <c r="M103" s="22"/>
      <c r="N103" s="22">
        <v>165953</v>
      </c>
      <c r="O103" s="65">
        <f t="shared" si="5"/>
        <v>30173.272727272728</v>
      </c>
      <c r="P103" s="65">
        <f t="shared" si="6"/>
        <v>1104.341781818182</v>
      </c>
    </row>
    <row r="104" spans="1:16" ht="15.75" customHeight="1">
      <c r="A104" s="57"/>
      <c r="B104" s="58" t="s">
        <v>139</v>
      </c>
      <c r="C104" s="14"/>
      <c r="D104" s="14"/>
      <c r="E104" s="68"/>
      <c r="F104" s="68"/>
      <c r="G104" s="68"/>
      <c r="H104" s="68"/>
      <c r="I104" s="69"/>
      <c r="J104" s="17"/>
      <c r="K104" s="59"/>
      <c r="L104" s="18"/>
      <c r="M104" s="60"/>
      <c r="N104" s="19"/>
      <c r="O104" s="65">
        <f t="shared" si="5"/>
        <v>0</v>
      </c>
      <c r="P104" s="65">
        <f t="shared" si="6"/>
        <v>0</v>
      </c>
    </row>
    <row r="105" spans="1:16" ht="15.75" customHeight="1">
      <c r="A105" s="61" t="s">
        <v>140</v>
      </c>
      <c r="B105" s="22" t="s">
        <v>141</v>
      </c>
      <c r="C105" s="29">
        <v>151</v>
      </c>
      <c r="D105" s="29"/>
      <c r="E105" s="62">
        <f t="shared" ref="E105:E142" si="28">P105+(P105*$S$3/100)</f>
        <v>155.59039309090909</v>
      </c>
      <c r="F105" s="62">
        <f t="shared" ref="F105:F142" si="29">E105*2.3</f>
        <v>357.8579041090909</v>
      </c>
      <c r="G105" s="62">
        <f t="shared" ref="G105:G142" si="30">E105*1.5</f>
        <v>233.38558963636365</v>
      </c>
      <c r="H105" s="62">
        <f t="shared" ref="H105:H142" si="31">E105*1.3</f>
        <v>202.26751101818184</v>
      </c>
      <c r="I105" s="30" t="s">
        <v>14</v>
      </c>
      <c r="J105" s="32"/>
      <c r="K105" s="66">
        <f t="shared" ref="K105:K142" si="32">C105*E105</f>
        <v>23494.149356727274</v>
      </c>
      <c r="L105" s="28"/>
      <c r="M105" s="22"/>
      <c r="N105" s="22">
        <v>19009</v>
      </c>
      <c r="O105" s="65">
        <f t="shared" si="5"/>
        <v>3456.181818181818</v>
      </c>
      <c r="P105" s="65">
        <f t="shared" si="6"/>
        <v>126.49625454545453</v>
      </c>
    </row>
    <row r="106" spans="1:16" ht="15.75" customHeight="1">
      <c r="A106" s="61" t="s">
        <v>140</v>
      </c>
      <c r="B106" s="22" t="s">
        <v>142</v>
      </c>
      <c r="C106" s="29">
        <v>4</v>
      </c>
      <c r="D106" s="29"/>
      <c r="E106" s="62">
        <f t="shared" si="28"/>
        <v>169.44775199999998</v>
      </c>
      <c r="F106" s="62">
        <f t="shared" si="29"/>
        <v>389.7298295999999</v>
      </c>
      <c r="G106" s="62">
        <f t="shared" si="30"/>
        <v>254.17162799999997</v>
      </c>
      <c r="H106" s="62">
        <f t="shared" si="31"/>
        <v>220.28207759999998</v>
      </c>
      <c r="I106" s="30" t="s">
        <v>14</v>
      </c>
      <c r="J106" s="32"/>
      <c r="K106" s="66">
        <f t="shared" si="32"/>
        <v>677.79100799999992</v>
      </c>
      <c r="L106" s="28"/>
      <c r="M106" s="22"/>
      <c r="N106" s="22">
        <v>20702</v>
      </c>
      <c r="O106" s="65">
        <f t="shared" si="5"/>
        <v>3764</v>
      </c>
      <c r="P106" s="65">
        <f t="shared" si="6"/>
        <v>137.76239999999999</v>
      </c>
    </row>
    <row r="107" spans="1:16" ht="15.75" customHeight="1">
      <c r="A107" s="61" t="s">
        <v>143</v>
      </c>
      <c r="B107" s="22" t="s">
        <v>144</v>
      </c>
      <c r="C107" s="29">
        <v>171</v>
      </c>
      <c r="D107" s="29"/>
      <c r="E107" s="62">
        <f t="shared" si="28"/>
        <v>208.11412145454548</v>
      </c>
      <c r="F107" s="62">
        <f t="shared" si="29"/>
        <v>478.66247934545459</v>
      </c>
      <c r="G107" s="62">
        <f t="shared" si="30"/>
        <v>312.17118218181821</v>
      </c>
      <c r="H107" s="62">
        <f t="shared" si="31"/>
        <v>270.54835789090913</v>
      </c>
      <c r="I107" s="30" t="s">
        <v>14</v>
      </c>
      <c r="J107" s="32"/>
      <c r="K107" s="66">
        <f t="shared" si="32"/>
        <v>35587.514768727277</v>
      </c>
      <c r="L107" s="28"/>
      <c r="M107" s="22"/>
      <c r="N107" s="22">
        <v>25426</v>
      </c>
      <c r="O107" s="65">
        <f t="shared" si="5"/>
        <v>4622.909090909091</v>
      </c>
      <c r="P107" s="65">
        <f t="shared" si="6"/>
        <v>169.19847272727276</v>
      </c>
    </row>
    <row r="108" spans="1:16" ht="15.75" customHeight="1">
      <c r="A108" s="61" t="s">
        <v>143</v>
      </c>
      <c r="B108" s="22" t="s">
        <v>145</v>
      </c>
      <c r="C108" s="29">
        <v>7</v>
      </c>
      <c r="D108" s="29"/>
      <c r="E108" s="62">
        <f t="shared" si="28"/>
        <v>206.29703127272734</v>
      </c>
      <c r="F108" s="62">
        <f t="shared" si="29"/>
        <v>474.48317192727285</v>
      </c>
      <c r="G108" s="62">
        <f t="shared" si="30"/>
        <v>309.44554690909104</v>
      </c>
      <c r="H108" s="62">
        <f t="shared" si="31"/>
        <v>268.18614065454557</v>
      </c>
      <c r="I108" s="30" t="s">
        <v>14</v>
      </c>
      <c r="J108" s="32"/>
      <c r="K108" s="66">
        <f t="shared" si="32"/>
        <v>1444.0792189090914</v>
      </c>
      <c r="L108" s="28"/>
      <c r="M108" s="22"/>
      <c r="N108" s="22">
        <v>25204</v>
      </c>
      <c r="O108" s="65">
        <f t="shared" si="5"/>
        <v>4582.545454545455</v>
      </c>
      <c r="P108" s="65">
        <f t="shared" si="6"/>
        <v>167.72116363636368</v>
      </c>
    </row>
    <row r="109" spans="1:16" ht="15.75" customHeight="1">
      <c r="A109" s="61" t="s">
        <v>143</v>
      </c>
      <c r="B109" s="22" t="s">
        <v>146</v>
      </c>
      <c r="C109" s="29">
        <v>50</v>
      </c>
      <c r="D109" s="29"/>
      <c r="E109" s="62">
        <f t="shared" si="28"/>
        <v>205.5767432727273</v>
      </c>
      <c r="F109" s="62">
        <f t="shared" si="29"/>
        <v>472.82650952727278</v>
      </c>
      <c r="G109" s="62">
        <f t="shared" si="30"/>
        <v>308.36511490909095</v>
      </c>
      <c r="H109" s="62">
        <f t="shared" si="31"/>
        <v>267.24976625454548</v>
      </c>
      <c r="I109" s="30" t="s">
        <v>14</v>
      </c>
      <c r="J109" s="32"/>
      <c r="K109" s="66">
        <f t="shared" si="32"/>
        <v>10278.837163636364</v>
      </c>
      <c r="L109" s="28"/>
      <c r="M109" s="22"/>
      <c r="N109" s="22">
        <v>25116</v>
      </c>
      <c r="O109" s="65">
        <f t="shared" si="5"/>
        <v>4566.545454545455</v>
      </c>
      <c r="P109" s="65">
        <f t="shared" si="6"/>
        <v>167.13556363636366</v>
      </c>
    </row>
    <row r="110" spans="1:16" ht="15.75" customHeight="1">
      <c r="A110" s="61" t="s">
        <v>140</v>
      </c>
      <c r="B110" s="22" t="s">
        <v>147</v>
      </c>
      <c r="C110" s="29">
        <v>16</v>
      </c>
      <c r="D110" s="29"/>
      <c r="E110" s="62">
        <f t="shared" si="28"/>
        <v>0</v>
      </c>
      <c r="F110" s="62">
        <f t="shared" si="29"/>
        <v>0</v>
      </c>
      <c r="G110" s="62">
        <f t="shared" si="30"/>
        <v>0</v>
      </c>
      <c r="H110" s="62">
        <f t="shared" si="31"/>
        <v>0</v>
      </c>
      <c r="I110" s="30" t="s">
        <v>14</v>
      </c>
      <c r="J110" s="32"/>
      <c r="K110" s="66">
        <f t="shared" si="32"/>
        <v>0</v>
      </c>
      <c r="L110" s="28"/>
      <c r="O110" s="65">
        <f t="shared" si="5"/>
        <v>0</v>
      </c>
      <c r="P110" s="65">
        <f t="shared" si="6"/>
        <v>0</v>
      </c>
    </row>
    <row r="111" spans="1:16" ht="15.75" customHeight="1">
      <c r="A111" s="61" t="s">
        <v>140</v>
      </c>
      <c r="B111" s="22" t="s">
        <v>148</v>
      </c>
      <c r="C111" s="29">
        <v>28</v>
      </c>
      <c r="D111" s="29"/>
      <c r="E111" s="62">
        <f t="shared" si="28"/>
        <v>369.00845345454542</v>
      </c>
      <c r="F111" s="62">
        <f t="shared" si="29"/>
        <v>848.71944294545438</v>
      </c>
      <c r="G111" s="62">
        <f t="shared" si="30"/>
        <v>553.51268018181815</v>
      </c>
      <c r="H111" s="62">
        <f t="shared" si="31"/>
        <v>479.71098949090907</v>
      </c>
      <c r="I111" s="30" t="s">
        <v>14</v>
      </c>
      <c r="J111" s="32"/>
      <c r="K111" s="66">
        <f t="shared" si="32"/>
        <v>10332.236696727272</v>
      </c>
      <c r="L111" s="28"/>
      <c r="M111" s="22"/>
      <c r="N111" s="22">
        <v>45083</v>
      </c>
      <c r="O111" s="65">
        <f t="shared" si="5"/>
        <v>8196.9090909090901</v>
      </c>
      <c r="P111" s="65">
        <f t="shared" si="6"/>
        <v>300.00687272727271</v>
      </c>
    </row>
    <row r="112" spans="1:16" ht="15.75" customHeight="1">
      <c r="A112" s="61" t="s">
        <v>149</v>
      </c>
      <c r="B112" s="22" t="s">
        <v>150</v>
      </c>
      <c r="C112" s="29">
        <v>99</v>
      </c>
      <c r="D112" s="29"/>
      <c r="E112" s="62">
        <f t="shared" si="28"/>
        <v>261.68554145454544</v>
      </c>
      <c r="F112" s="62">
        <f t="shared" si="29"/>
        <v>601.87674534545442</v>
      </c>
      <c r="G112" s="62">
        <f t="shared" si="30"/>
        <v>392.52831218181814</v>
      </c>
      <c r="H112" s="62">
        <f t="shared" si="31"/>
        <v>340.19120389090909</v>
      </c>
      <c r="I112" s="30" t="s">
        <v>14</v>
      </c>
      <c r="J112" s="32"/>
      <c r="K112" s="66">
        <f t="shared" si="32"/>
        <v>25906.868603999999</v>
      </c>
      <c r="L112" s="28"/>
      <c r="M112" s="22"/>
      <c r="N112" s="22">
        <v>31971</v>
      </c>
      <c r="O112" s="65">
        <f t="shared" si="5"/>
        <v>5812.909090909091</v>
      </c>
      <c r="P112" s="65">
        <f t="shared" si="6"/>
        <v>212.75247272727273</v>
      </c>
    </row>
    <row r="113" spans="1:16" ht="15.75" customHeight="1">
      <c r="A113" s="61" t="s">
        <v>149</v>
      </c>
      <c r="B113" s="22" t="s">
        <v>151</v>
      </c>
      <c r="C113" s="29">
        <v>3</v>
      </c>
      <c r="D113" s="29"/>
      <c r="E113" s="62">
        <f t="shared" si="28"/>
        <v>0</v>
      </c>
      <c r="F113" s="62">
        <f t="shared" si="29"/>
        <v>0</v>
      </c>
      <c r="G113" s="62">
        <f t="shared" si="30"/>
        <v>0</v>
      </c>
      <c r="H113" s="62">
        <f t="shared" si="31"/>
        <v>0</v>
      </c>
      <c r="I113" s="30" t="s">
        <v>14</v>
      </c>
      <c r="J113" s="32"/>
      <c r="K113" s="66">
        <f t="shared" si="32"/>
        <v>0</v>
      </c>
      <c r="L113" s="28"/>
      <c r="O113" s="65">
        <f t="shared" si="5"/>
        <v>0</v>
      </c>
      <c r="P113" s="65">
        <f t="shared" si="6"/>
        <v>0</v>
      </c>
    </row>
    <row r="114" spans="1:16" ht="15.75" customHeight="1">
      <c r="A114" s="61" t="s">
        <v>143</v>
      </c>
      <c r="B114" s="22" t="s">
        <v>152</v>
      </c>
      <c r="C114" s="29">
        <v>3</v>
      </c>
      <c r="D114" s="29"/>
      <c r="E114" s="62">
        <f t="shared" si="28"/>
        <v>0</v>
      </c>
      <c r="F114" s="62">
        <f t="shared" si="29"/>
        <v>0</v>
      </c>
      <c r="G114" s="62">
        <f t="shared" si="30"/>
        <v>0</v>
      </c>
      <c r="H114" s="62">
        <f t="shared" si="31"/>
        <v>0</v>
      </c>
      <c r="I114" s="30" t="s">
        <v>14</v>
      </c>
      <c r="J114" s="32"/>
      <c r="K114" s="66">
        <f t="shared" si="32"/>
        <v>0</v>
      </c>
      <c r="L114" s="28"/>
      <c r="O114" s="65">
        <f t="shared" si="5"/>
        <v>0</v>
      </c>
      <c r="P114" s="65">
        <f t="shared" si="6"/>
        <v>0</v>
      </c>
    </row>
    <row r="115" spans="1:16" ht="15.75" customHeight="1">
      <c r="A115" s="61" t="s">
        <v>143</v>
      </c>
      <c r="B115" s="22" t="s">
        <v>153</v>
      </c>
      <c r="C115" s="29">
        <v>5</v>
      </c>
      <c r="D115" s="29"/>
      <c r="E115" s="62">
        <f t="shared" si="28"/>
        <v>0</v>
      </c>
      <c r="F115" s="62">
        <f t="shared" si="29"/>
        <v>0</v>
      </c>
      <c r="G115" s="62">
        <f t="shared" si="30"/>
        <v>0</v>
      </c>
      <c r="H115" s="62">
        <f t="shared" si="31"/>
        <v>0</v>
      </c>
      <c r="I115" s="30" t="s">
        <v>14</v>
      </c>
      <c r="J115" s="32"/>
      <c r="K115" s="66">
        <f t="shared" si="32"/>
        <v>0</v>
      </c>
      <c r="L115" s="28"/>
      <c r="O115" s="65">
        <f t="shared" si="5"/>
        <v>0</v>
      </c>
      <c r="P115" s="65">
        <f t="shared" si="6"/>
        <v>0</v>
      </c>
    </row>
    <row r="116" spans="1:16" ht="15.75" customHeight="1">
      <c r="A116" s="61" t="s">
        <v>143</v>
      </c>
      <c r="B116" s="22" t="s">
        <v>154</v>
      </c>
      <c r="C116" s="29">
        <v>74</v>
      </c>
      <c r="D116" s="29"/>
      <c r="E116" s="62">
        <f t="shared" si="28"/>
        <v>320.3562730909091</v>
      </c>
      <c r="F116" s="62">
        <f t="shared" si="29"/>
        <v>736.81942810909084</v>
      </c>
      <c r="G116" s="62">
        <f t="shared" si="30"/>
        <v>480.53440963636365</v>
      </c>
      <c r="H116" s="62">
        <f t="shared" si="31"/>
        <v>416.46315501818185</v>
      </c>
      <c r="I116" s="30" t="s">
        <v>14</v>
      </c>
      <c r="J116" s="32"/>
      <c r="K116" s="66">
        <f t="shared" si="32"/>
        <v>23706.364208727275</v>
      </c>
      <c r="L116" s="28"/>
      <c r="M116" s="22"/>
      <c r="N116" s="22">
        <v>39139</v>
      </c>
      <c r="O116" s="65">
        <f t="shared" si="5"/>
        <v>7116.181818181818</v>
      </c>
      <c r="P116" s="65">
        <f t="shared" si="6"/>
        <v>260.45225454545454</v>
      </c>
    </row>
    <row r="117" spans="1:16" ht="15.75" customHeight="1">
      <c r="A117" s="61" t="s">
        <v>143</v>
      </c>
      <c r="B117" s="22" t="s">
        <v>155</v>
      </c>
      <c r="C117" s="29">
        <v>2</v>
      </c>
      <c r="D117" s="29"/>
      <c r="E117" s="62">
        <f t="shared" si="28"/>
        <v>0</v>
      </c>
      <c r="F117" s="62">
        <f t="shared" si="29"/>
        <v>0</v>
      </c>
      <c r="G117" s="62">
        <f t="shared" si="30"/>
        <v>0</v>
      </c>
      <c r="H117" s="62">
        <f t="shared" si="31"/>
        <v>0</v>
      </c>
      <c r="I117" s="30" t="s">
        <v>14</v>
      </c>
      <c r="J117" s="32"/>
      <c r="K117" s="66">
        <f t="shared" si="32"/>
        <v>0</v>
      </c>
      <c r="L117" s="28"/>
      <c r="O117" s="65">
        <f t="shared" si="5"/>
        <v>0</v>
      </c>
      <c r="P117" s="65">
        <f t="shared" si="6"/>
        <v>0</v>
      </c>
    </row>
    <row r="118" spans="1:16" ht="15.75" customHeight="1">
      <c r="A118" s="61" t="s">
        <v>156</v>
      </c>
      <c r="B118" s="22" t="s">
        <v>157</v>
      </c>
      <c r="C118" s="29">
        <v>49</v>
      </c>
      <c r="D118" s="29"/>
      <c r="E118" s="62">
        <f t="shared" si="28"/>
        <v>771.53485418181822</v>
      </c>
      <c r="F118" s="62">
        <f t="shared" si="29"/>
        <v>1774.5301646181817</v>
      </c>
      <c r="G118" s="62">
        <f t="shared" si="30"/>
        <v>1157.3022812727272</v>
      </c>
      <c r="H118" s="62">
        <f t="shared" si="31"/>
        <v>1002.9953104363638</v>
      </c>
      <c r="I118" s="30" t="s">
        <v>14</v>
      </c>
      <c r="J118" s="32"/>
      <c r="K118" s="66">
        <f t="shared" si="32"/>
        <v>37805.207854909095</v>
      </c>
      <c r="L118" s="28"/>
      <c r="M118" s="22"/>
      <c r="N118" s="22">
        <v>94261</v>
      </c>
      <c r="O118" s="65">
        <f t="shared" si="5"/>
        <v>17138.363636363636</v>
      </c>
      <c r="P118" s="65">
        <f t="shared" si="6"/>
        <v>627.26410909090907</v>
      </c>
    </row>
    <row r="119" spans="1:16" ht="15.75" customHeight="1">
      <c r="A119" s="61" t="s">
        <v>158</v>
      </c>
      <c r="B119" s="22" t="s">
        <v>159</v>
      </c>
      <c r="C119" s="29">
        <v>10</v>
      </c>
      <c r="D119" s="29"/>
      <c r="E119" s="62">
        <f t="shared" si="28"/>
        <v>301.10493927272728</v>
      </c>
      <c r="F119" s="62">
        <f t="shared" si="29"/>
        <v>692.54136032727274</v>
      </c>
      <c r="G119" s="62">
        <f t="shared" si="30"/>
        <v>451.65740890909092</v>
      </c>
      <c r="H119" s="62">
        <f t="shared" si="31"/>
        <v>391.43642105454546</v>
      </c>
      <c r="I119" s="30" t="s">
        <v>14</v>
      </c>
      <c r="J119" s="32"/>
      <c r="K119" s="66">
        <f t="shared" si="32"/>
        <v>3011.0493927272728</v>
      </c>
      <c r="L119" s="28"/>
      <c r="M119" s="22"/>
      <c r="N119" s="22">
        <v>36787</v>
      </c>
      <c r="O119" s="65">
        <f t="shared" si="5"/>
        <v>6688.545454545455</v>
      </c>
      <c r="P119" s="65">
        <f t="shared" si="6"/>
        <v>244.80076363636365</v>
      </c>
    </row>
    <row r="120" spans="1:16" ht="15.75" customHeight="1">
      <c r="A120" s="61" t="s">
        <v>158</v>
      </c>
      <c r="B120" s="22" t="s">
        <v>160</v>
      </c>
      <c r="C120" s="29">
        <v>55</v>
      </c>
      <c r="D120" s="29"/>
      <c r="E120" s="62">
        <f t="shared" si="28"/>
        <v>430.60126254545463</v>
      </c>
      <c r="F120" s="62">
        <f t="shared" si="29"/>
        <v>990.38290385454559</v>
      </c>
      <c r="G120" s="62">
        <f t="shared" si="30"/>
        <v>645.90189381818197</v>
      </c>
      <c r="H120" s="62">
        <f t="shared" si="31"/>
        <v>559.78164130909101</v>
      </c>
      <c r="I120" s="30" t="s">
        <v>14</v>
      </c>
      <c r="J120" s="32"/>
      <c r="K120" s="66">
        <f t="shared" si="32"/>
        <v>23683.069440000003</v>
      </c>
      <c r="L120" s="28"/>
      <c r="M120" s="22"/>
      <c r="N120" s="22">
        <v>52608</v>
      </c>
      <c r="O120" s="65">
        <f t="shared" si="5"/>
        <v>9565.0909090909099</v>
      </c>
      <c r="P120" s="65">
        <f t="shared" si="6"/>
        <v>350.08232727272735</v>
      </c>
    </row>
    <row r="121" spans="1:16" ht="15.75" customHeight="1">
      <c r="A121" s="61" t="s">
        <v>158</v>
      </c>
      <c r="B121" s="22" t="s">
        <v>161</v>
      </c>
      <c r="C121" s="29">
        <v>51</v>
      </c>
      <c r="D121" s="29"/>
      <c r="E121" s="62">
        <f t="shared" si="28"/>
        <v>380.9013905454546</v>
      </c>
      <c r="F121" s="62">
        <f t="shared" si="29"/>
        <v>876.07319825454556</v>
      </c>
      <c r="G121" s="62">
        <f t="shared" si="30"/>
        <v>571.35208581818188</v>
      </c>
      <c r="H121" s="62">
        <f t="shared" si="31"/>
        <v>495.17180770909101</v>
      </c>
      <c r="I121" s="30" t="s">
        <v>14</v>
      </c>
      <c r="J121" s="32"/>
      <c r="K121" s="66">
        <f t="shared" si="32"/>
        <v>19425.970917818184</v>
      </c>
      <c r="L121" s="28"/>
      <c r="M121" s="22"/>
      <c r="N121" s="22">
        <v>46536</v>
      </c>
      <c r="O121" s="65">
        <f t="shared" si="5"/>
        <v>8461.0909090909099</v>
      </c>
      <c r="P121" s="65">
        <f t="shared" si="6"/>
        <v>309.67592727272734</v>
      </c>
    </row>
    <row r="122" spans="1:16" ht="15.75" customHeight="1">
      <c r="A122" s="61" t="s">
        <v>158</v>
      </c>
      <c r="B122" s="22" t="s">
        <v>162</v>
      </c>
      <c r="C122" s="29">
        <v>252</v>
      </c>
      <c r="D122" s="29"/>
      <c r="E122" s="62">
        <f t="shared" si="28"/>
        <v>354.87280145454548</v>
      </c>
      <c r="F122" s="62">
        <f t="shared" si="29"/>
        <v>816.20744334545452</v>
      </c>
      <c r="G122" s="62">
        <f t="shared" si="30"/>
        <v>532.30920218181825</v>
      </c>
      <c r="H122" s="62">
        <f t="shared" si="31"/>
        <v>461.33464189090915</v>
      </c>
      <c r="I122" s="30" t="s">
        <v>14</v>
      </c>
      <c r="J122" s="32"/>
      <c r="K122" s="66">
        <f t="shared" si="32"/>
        <v>89427.945966545463</v>
      </c>
      <c r="L122" s="28"/>
      <c r="M122" s="22"/>
      <c r="N122" s="22">
        <v>43356</v>
      </c>
      <c r="O122" s="65">
        <f t="shared" si="5"/>
        <v>7882.909090909091</v>
      </c>
      <c r="P122" s="65">
        <f t="shared" si="6"/>
        <v>288.51447272727273</v>
      </c>
    </row>
    <row r="123" spans="1:16" ht="15.75" customHeight="1">
      <c r="A123" s="61" t="s">
        <v>158</v>
      </c>
      <c r="B123" s="22" t="s">
        <v>163</v>
      </c>
      <c r="C123" s="29">
        <v>16</v>
      </c>
      <c r="D123" s="29"/>
      <c r="E123" s="62">
        <f t="shared" si="28"/>
        <v>591.47103927272724</v>
      </c>
      <c r="F123" s="62">
        <f t="shared" si="29"/>
        <v>1360.3833903272725</v>
      </c>
      <c r="G123" s="62">
        <f t="shared" si="30"/>
        <v>887.20655890909086</v>
      </c>
      <c r="H123" s="62">
        <f t="shared" si="31"/>
        <v>768.91235105454541</v>
      </c>
      <c r="I123" s="30" t="s">
        <v>14</v>
      </c>
      <c r="J123" s="32"/>
      <c r="K123" s="66">
        <f t="shared" si="32"/>
        <v>9463.5366283636358</v>
      </c>
      <c r="L123" s="28"/>
      <c r="M123" s="22"/>
      <c r="N123" s="22">
        <v>72262</v>
      </c>
      <c r="O123" s="65">
        <f t="shared" si="5"/>
        <v>13138.545454545454</v>
      </c>
      <c r="P123" s="65">
        <f t="shared" si="6"/>
        <v>480.87076363636362</v>
      </c>
    </row>
    <row r="124" spans="1:16" ht="15.75" customHeight="1">
      <c r="A124" s="61" t="s">
        <v>164</v>
      </c>
      <c r="B124" s="22" t="s">
        <v>165</v>
      </c>
      <c r="C124" s="29">
        <v>2</v>
      </c>
      <c r="D124" s="29"/>
      <c r="E124" s="62">
        <f t="shared" si="28"/>
        <v>0</v>
      </c>
      <c r="F124" s="62">
        <f t="shared" si="29"/>
        <v>0</v>
      </c>
      <c r="G124" s="62">
        <f t="shared" si="30"/>
        <v>0</v>
      </c>
      <c r="H124" s="62">
        <f t="shared" si="31"/>
        <v>0</v>
      </c>
      <c r="I124" s="30" t="s">
        <v>14</v>
      </c>
      <c r="J124" s="32"/>
      <c r="K124" s="66">
        <f t="shared" si="32"/>
        <v>0</v>
      </c>
      <c r="L124" s="28"/>
      <c r="O124" s="65">
        <f t="shared" si="5"/>
        <v>0</v>
      </c>
      <c r="P124" s="65">
        <f t="shared" si="6"/>
        <v>0</v>
      </c>
    </row>
    <row r="125" spans="1:16" ht="15.75" customHeight="1">
      <c r="A125" s="61" t="s">
        <v>164</v>
      </c>
      <c r="B125" s="22" t="s">
        <v>166</v>
      </c>
      <c r="C125" s="29">
        <v>7</v>
      </c>
      <c r="D125" s="29"/>
      <c r="E125" s="62">
        <f t="shared" si="28"/>
        <v>0</v>
      </c>
      <c r="F125" s="62">
        <f t="shared" si="29"/>
        <v>0</v>
      </c>
      <c r="G125" s="62">
        <f t="shared" si="30"/>
        <v>0</v>
      </c>
      <c r="H125" s="62">
        <f t="shared" si="31"/>
        <v>0</v>
      </c>
      <c r="I125" s="30" t="s">
        <v>14</v>
      </c>
      <c r="J125" s="32"/>
      <c r="K125" s="66">
        <f t="shared" si="32"/>
        <v>0</v>
      </c>
      <c r="L125" s="28"/>
      <c r="O125" s="65">
        <f t="shared" si="5"/>
        <v>0</v>
      </c>
      <c r="P125" s="65">
        <f t="shared" si="6"/>
        <v>0</v>
      </c>
    </row>
    <row r="126" spans="1:16" ht="15.75" customHeight="1">
      <c r="A126" s="61" t="s">
        <v>164</v>
      </c>
      <c r="B126" s="22" t="s">
        <v>167</v>
      </c>
      <c r="C126" s="29">
        <v>62</v>
      </c>
      <c r="D126" s="29"/>
      <c r="E126" s="62">
        <f t="shared" si="28"/>
        <v>316.41924436363638</v>
      </c>
      <c r="F126" s="62">
        <f t="shared" si="29"/>
        <v>727.76426203636368</v>
      </c>
      <c r="G126" s="62">
        <f t="shared" si="30"/>
        <v>474.62886654545457</v>
      </c>
      <c r="H126" s="62">
        <f t="shared" si="31"/>
        <v>411.34501767272729</v>
      </c>
      <c r="I126" s="30" t="s">
        <v>14</v>
      </c>
      <c r="J126" s="32"/>
      <c r="K126" s="66">
        <f t="shared" si="32"/>
        <v>19617.993150545455</v>
      </c>
      <c r="L126" s="28"/>
      <c r="M126" s="22"/>
      <c r="N126" s="22">
        <v>38658</v>
      </c>
      <c r="O126" s="65">
        <f t="shared" si="5"/>
        <v>7028.727272727273</v>
      </c>
      <c r="P126" s="65">
        <f t="shared" si="6"/>
        <v>257.25141818181817</v>
      </c>
    </row>
    <row r="127" spans="1:16" ht="15.75" customHeight="1">
      <c r="A127" s="61" t="s">
        <v>164</v>
      </c>
      <c r="B127" s="22" t="s">
        <v>168</v>
      </c>
      <c r="C127" s="29">
        <v>99</v>
      </c>
      <c r="D127" s="29"/>
      <c r="E127" s="62">
        <f t="shared" si="28"/>
        <v>377.27539527272728</v>
      </c>
      <c r="F127" s="62">
        <f t="shared" si="29"/>
        <v>867.73340912727269</v>
      </c>
      <c r="G127" s="62">
        <f t="shared" si="30"/>
        <v>565.91309290909089</v>
      </c>
      <c r="H127" s="62">
        <f t="shared" si="31"/>
        <v>490.45801385454547</v>
      </c>
      <c r="I127" s="30" t="s">
        <v>14</v>
      </c>
      <c r="J127" s="32"/>
      <c r="K127" s="66">
        <f t="shared" si="32"/>
        <v>37350.264132000004</v>
      </c>
      <c r="L127" s="28"/>
      <c r="M127" s="22"/>
      <c r="N127" s="22">
        <v>46093</v>
      </c>
      <c r="O127" s="65">
        <f t="shared" si="5"/>
        <v>8380.545454545454</v>
      </c>
      <c r="P127" s="65">
        <f t="shared" si="6"/>
        <v>306.72796363636365</v>
      </c>
    </row>
    <row r="128" spans="1:16" ht="15.75" customHeight="1">
      <c r="A128" s="61" t="s">
        <v>164</v>
      </c>
      <c r="B128" s="22" t="s">
        <v>169</v>
      </c>
      <c r="C128" s="29">
        <v>16</v>
      </c>
      <c r="D128" s="29"/>
      <c r="E128" s="62">
        <f t="shared" si="28"/>
        <v>722.42430872727277</v>
      </c>
      <c r="F128" s="62">
        <f t="shared" si="29"/>
        <v>1661.5759100727273</v>
      </c>
      <c r="G128" s="62">
        <f t="shared" si="30"/>
        <v>1083.6364630909093</v>
      </c>
      <c r="H128" s="62">
        <f t="shared" si="31"/>
        <v>939.15160134545465</v>
      </c>
      <c r="I128" s="30" t="s">
        <v>14</v>
      </c>
      <c r="J128" s="32"/>
      <c r="K128" s="66">
        <f t="shared" si="32"/>
        <v>11558.788939636364</v>
      </c>
      <c r="L128" s="28"/>
      <c r="M128" s="22"/>
      <c r="N128" s="22">
        <v>88261</v>
      </c>
      <c r="O128" s="65">
        <f t="shared" si="5"/>
        <v>16047.454545454546</v>
      </c>
      <c r="P128" s="65">
        <f t="shared" si="6"/>
        <v>587.33683636363639</v>
      </c>
    </row>
    <row r="129" spans="1:16" ht="15.75" customHeight="1">
      <c r="A129" s="61" t="s">
        <v>170</v>
      </c>
      <c r="B129" s="22" t="s">
        <v>171</v>
      </c>
      <c r="C129" s="29">
        <v>289</v>
      </c>
      <c r="D129" s="29"/>
      <c r="E129" s="62">
        <f t="shared" si="28"/>
        <v>538.52168618181815</v>
      </c>
      <c r="F129" s="62">
        <f t="shared" si="29"/>
        <v>1238.5998782181816</v>
      </c>
      <c r="G129" s="62">
        <f t="shared" si="30"/>
        <v>807.78252927272729</v>
      </c>
      <c r="H129" s="62">
        <f t="shared" si="31"/>
        <v>700.07819203636359</v>
      </c>
      <c r="I129" s="30" t="s">
        <v>14</v>
      </c>
      <c r="J129" s="32"/>
      <c r="K129" s="66">
        <f t="shared" si="32"/>
        <v>155632.76730654546</v>
      </c>
      <c r="L129" s="28"/>
      <c r="M129" s="22"/>
      <c r="N129" s="22">
        <v>65793</v>
      </c>
      <c r="O129" s="65">
        <f t="shared" si="5"/>
        <v>11962.363636363636</v>
      </c>
      <c r="P129" s="65">
        <f t="shared" si="6"/>
        <v>437.82250909090908</v>
      </c>
    </row>
    <row r="130" spans="1:16" ht="15.75" customHeight="1">
      <c r="A130" s="61" t="s">
        <v>172</v>
      </c>
      <c r="B130" s="22" t="s">
        <v>173</v>
      </c>
      <c r="C130" s="29">
        <v>6</v>
      </c>
      <c r="D130" s="29"/>
      <c r="E130" s="62">
        <f t="shared" si="28"/>
        <v>0</v>
      </c>
      <c r="F130" s="62">
        <f t="shared" si="29"/>
        <v>0</v>
      </c>
      <c r="G130" s="62">
        <f t="shared" si="30"/>
        <v>0</v>
      </c>
      <c r="H130" s="62">
        <f t="shared" si="31"/>
        <v>0</v>
      </c>
      <c r="I130" s="30" t="s">
        <v>14</v>
      </c>
      <c r="J130" s="32"/>
      <c r="K130" s="66">
        <f t="shared" si="32"/>
        <v>0</v>
      </c>
      <c r="L130" s="28"/>
      <c r="O130" s="65">
        <f t="shared" si="5"/>
        <v>0</v>
      </c>
      <c r="P130" s="65">
        <f t="shared" si="6"/>
        <v>0</v>
      </c>
    </row>
    <row r="131" spans="1:16" ht="15.75" customHeight="1">
      <c r="A131" s="61" t="s">
        <v>164</v>
      </c>
      <c r="B131" s="22" t="s">
        <v>174</v>
      </c>
      <c r="C131" s="29">
        <v>6</v>
      </c>
      <c r="D131" s="29"/>
      <c r="E131" s="62">
        <f t="shared" si="28"/>
        <v>1462.274676</v>
      </c>
      <c r="F131" s="62">
        <f t="shared" si="29"/>
        <v>3363.2317547999996</v>
      </c>
      <c r="G131" s="62">
        <f t="shared" si="30"/>
        <v>2193.412014</v>
      </c>
      <c r="H131" s="62">
        <f t="shared" si="31"/>
        <v>1900.9570788000001</v>
      </c>
      <c r="I131" s="30" t="s">
        <v>14</v>
      </c>
      <c r="J131" s="32"/>
      <c r="K131" s="66">
        <f t="shared" si="32"/>
        <v>8773.648056</v>
      </c>
      <c r="L131" s="28"/>
      <c r="M131" s="22"/>
      <c r="N131" s="22">
        <v>178651</v>
      </c>
      <c r="O131" s="65">
        <f t="shared" si="5"/>
        <v>32482</v>
      </c>
      <c r="P131" s="65">
        <f t="shared" si="6"/>
        <v>1188.8412000000001</v>
      </c>
    </row>
    <row r="132" spans="1:16" ht="15.75" customHeight="1">
      <c r="A132" s="61" t="s">
        <v>164</v>
      </c>
      <c r="B132" s="22" t="s">
        <v>175</v>
      </c>
      <c r="C132" s="29">
        <v>4</v>
      </c>
      <c r="D132" s="29"/>
      <c r="E132" s="62">
        <f t="shared" si="28"/>
        <v>0</v>
      </c>
      <c r="F132" s="62">
        <f t="shared" si="29"/>
        <v>0</v>
      </c>
      <c r="G132" s="62">
        <f t="shared" si="30"/>
        <v>0</v>
      </c>
      <c r="H132" s="62">
        <f t="shared" si="31"/>
        <v>0</v>
      </c>
      <c r="I132" s="30" t="s">
        <v>14</v>
      </c>
      <c r="J132" s="32"/>
      <c r="K132" s="66">
        <f t="shared" si="32"/>
        <v>0</v>
      </c>
      <c r="L132" s="28"/>
      <c r="O132" s="65">
        <f t="shared" si="5"/>
        <v>0</v>
      </c>
      <c r="P132" s="65">
        <f t="shared" si="6"/>
        <v>0</v>
      </c>
    </row>
    <row r="133" spans="1:16" ht="15.75" customHeight="1">
      <c r="A133" s="61" t="s">
        <v>176</v>
      </c>
      <c r="B133" s="22" t="s">
        <v>177</v>
      </c>
      <c r="C133" s="29">
        <v>90</v>
      </c>
      <c r="D133" s="29"/>
      <c r="E133" s="62">
        <f t="shared" si="28"/>
        <v>991.06717745454557</v>
      </c>
      <c r="F133" s="62">
        <f t="shared" si="29"/>
        <v>2279.4545081454548</v>
      </c>
      <c r="G133" s="62">
        <f t="shared" si="30"/>
        <v>1486.6007661818185</v>
      </c>
      <c r="H133" s="62">
        <f t="shared" si="31"/>
        <v>1288.3873306909093</v>
      </c>
      <c r="I133" s="30" t="s">
        <v>14</v>
      </c>
      <c r="J133" s="32"/>
      <c r="K133" s="66">
        <f t="shared" si="32"/>
        <v>89196.045970909108</v>
      </c>
      <c r="L133" s="28"/>
      <c r="M133" s="22"/>
      <c r="N133" s="22">
        <v>121082</v>
      </c>
      <c r="O133" s="65">
        <f t="shared" si="5"/>
        <v>22014.909090909092</v>
      </c>
      <c r="P133" s="65">
        <f t="shared" si="6"/>
        <v>805.74567272727279</v>
      </c>
    </row>
    <row r="134" spans="1:16" ht="15.75" customHeight="1">
      <c r="A134" s="61" t="s">
        <v>178</v>
      </c>
      <c r="B134" s="22" t="s">
        <v>179</v>
      </c>
      <c r="C134" s="29">
        <v>12</v>
      </c>
      <c r="D134" s="29"/>
      <c r="E134" s="62">
        <f t="shared" si="28"/>
        <v>1634.3171018181818</v>
      </c>
      <c r="F134" s="62">
        <f t="shared" si="29"/>
        <v>3758.9293341818179</v>
      </c>
      <c r="G134" s="62">
        <f t="shared" si="30"/>
        <v>2451.4756527272725</v>
      </c>
      <c r="H134" s="62">
        <f t="shared" si="31"/>
        <v>2124.6122323636364</v>
      </c>
      <c r="I134" s="30" t="s">
        <v>14</v>
      </c>
      <c r="J134" s="32"/>
      <c r="K134" s="66">
        <f t="shared" si="32"/>
        <v>19611.80522181818</v>
      </c>
      <c r="L134" s="28"/>
      <c r="M134" s="22"/>
      <c r="N134" s="22">
        <v>199670</v>
      </c>
      <c r="O134" s="65">
        <f t="shared" si="5"/>
        <v>36303.63636363636</v>
      </c>
      <c r="P134" s="65">
        <f t="shared" si="6"/>
        <v>1328.7130909090909</v>
      </c>
    </row>
    <row r="135" spans="1:16" ht="15.75" customHeight="1">
      <c r="A135" s="61" t="s">
        <v>178</v>
      </c>
      <c r="B135" s="22" t="s">
        <v>180</v>
      </c>
      <c r="C135" s="29">
        <v>1</v>
      </c>
      <c r="D135" s="29"/>
      <c r="E135" s="62">
        <f t="shared" si="28"/>
        <v>1704.5369967272725</v>
      </c>
      <c r="F135" s="62">
        <f t="shared" si="29"/>
        <v>3920.4350924727264</v>
      </c>
      <c r="G135" s="62">
        <f t="shared" si="30"/>
        <v>2556.8054950909086</v>
      </c>
      <c r="H135" s="62">
        <f t="shared" si="31"/>
        <v>2215.8980957454542</v>
      </c>
      <c r="I135" s="30" t="s">
        <v>14</v>
      </c>
      <c r="J135" s="32"/>
      <c r="K135" s="66">
        <f t="shared" si="32"/>
        <v>1704.5369967272725</v>
      </c>
      <c r="L135" s="28"/>
      <c r="M135" s="22"/>
      <c r="N135" s="22">
        <v>208249</v>
      </c>
      <c r="O135" s="65">
        <f t="shared" si="5"/>
        <v>37863.454545454544</v>
      </c>
      <c r="P135" s="65">
        <f t="shared" si="6"/>
        <v>1385.8024363636362</v>
      </c>
    </row>
    <row r="136" spans="1:16" ht="15.75" customHeight="1">
      <c r="A136" s="61" t="s">
        <v>178</v>
      </c>
      <c r="B136" s="22" t="s">
        <v>181</v>
      </c>
      <c r="C136" s="29">
        <v>10</v>
      </c>
      <c r="D136" s="29"/>
      <c r="E136" s="62">
        <f t="shared" si="28"/>
        <v>0</v>
      </c>
      <c r="F136" s="62">
        <f t="shared" si="29"/>
        <v>0</v>
      </c>
      <c r="G136" s="62">
        <f t="shared" si="30"/>
        <v>0</v>
      </c>
      <c r="H136" s="62">
        <f t="shared" si="31"/>
        <v>0</v>
      </c>
      <c r="I136" s="30" t="s">
        <v>14</v>
      </c>
      <c r="J136" s="32"/>
      <c r="K136" s="66">
        <f t="shared" si="32"/>
        <v>0</v>
      </c>
      <c r="L136" s="28"/>
      <c r="O136" s="65">
        <f t="shared" si="5"/>
        <v>0</v>
      </c>
      <c r="P136" s="65">
        <f t="shared" si="6"/>
        <v>0</v>
      </c>
    </row>
    <row r="137" spans="1:16" ht="15.75" customHeight="1">
      <c r="A137" s="61" t="s">
        <v>178</v>
      </c>
      <c r="B137" s="22" t="s">
        <v>182</v>
      </c>
      <c r="C137" s="29">
        <v>7</v>
      </c>
      <c r="D137" s="29"/>
      <c r="E137" s="62">
        <f t="shared" si="28"/>
        <v>0</v>
      </c>
      <c r="F137" s="62">
        <f t="shared" si="29"/>
        <v>0</v>
      </c>
      <c r="G137" s="62">
        <f t="shared" si="30"/>
        <v>0</v>
      </c>
      <c r="H137" s="62">
        <f t="shared" si="31"/>
        <v>0</v>
      </c>
      <c r="I137" s="30" t="s">
        <v>14</v>
      </c>
      <c r="J137" s="32"/>
      <c r="K137" s="66">
        <f t="shared" si="32"/>
        <v>0</v>
      </c>
      <c r="L137" s="28"/>
      <c r="O137" s="65">
        <f t="shared" si="5"/>
        <v>0</v>
      </c>
      <c r="P137" s="65">
        <f t="shared" si="6"/>
        <v>0</v>
      </c>
    </row>
    <row r="138" spans="1:16" ht="15.75" customHeight="1">
      <c r="A138" s="61" t="s">
        <v>183</v>
      </c>
      <c r="B138" s="22" t="s">
        <v>184</v>
      </c>
      <c r="C138" s="29">
        <v>47</v>
      </c>
      <c r="D138" s="29"/>
      <c r="E138" s="62">
        <f t="shared" si="28"/>
        <v>1671.7720778181817</v>
      </c>
      <c r="F138" s="62">
        <f t="shared" si="29"/>
        <v>3845.0757789818176</v>
      </c>
      <c r="G138" s="62">
        <f t="shared" si="30"/>
        <v>2507.6581167272725</v>
      </c>
      <c r="H138" s="62">
        <f t="shared" si="31"/>
        <v>2173.3037011636366</v>
      </c>
      <c r="I138" s="30" t="s">
        <v>14</v>
      </c>
      <c r="J138" s="32"/>
      <c r="K138" s="66">
        <f t="shared" si="32"/>
        <v>78573.287657454537</v>
      </c>
      <c r="L138" s="28"/>
      <c r="M138" s="22"/>
      <c r="N138" s="22">
        <v>204246</v>
      </c>
      <c r="O138" s="65">
        <f t="shared" si="5"/>
        <v>37135.63636363636</v>
      </c>
      <c r="P138" s="65">
        <f t="shared" si="6"/>
        <v>1359.1642909090908</v>
      </c>
    </row>
    <row r="139" spans="1:16" ht="15.75" customHeight="1">
      <c r="A139" s="61" t="s">
        <v>178</v>
      </c>
      <c r="B139" s="22" t="s">
        <v>185</v>
      </c>
      <c r="C139" s="29">
        <v>1</v>
      </c>
      <c r="D139" s="29"/>
      <c r="E139" s="62">
        <f t="shared" si="28"/>
        <v>0</v>
      </c>
      <c r="F139" s="62">
        <f t="shared" si="29"/>
        <v>0</v>
      </c>
      <c r="G139" s="62">
        <f t="shared" si="30"/>
        <v>0</v>
      </c>
      <c r="H139" s="62">
        <f t="shared" si="31"/>
        <v>0</v>
      </c>
      <c r="I139" s="30" t="s">
        <v>14</v>
      </c>
      <c r="J139" s="32"/>
      <c r="K139" s="66">
        <f t="shared" si="32"/>
        <v>0</v>
      </c>
      <c r="L139" s="28"/>
      <c r="O139" s="65">
        <f t="shared" si="5"/>
        <v>0</v>
      </c>
      <c r="P139" s="65">
        <f t="shared" si="6"/>
        <v>0</v>
      </c>
    </row>
    <row r="140" spans="1:16" ht="15.75" customHeight="1">
      <c r="A140" s="61" t="s">
        <v>183</v>
      </c>
      <c r="B140" s="22" t="s">
        <v>186</v>
      </c>
      <c r="C140" s="29">
        <v>18</v>
      </c>
      <c r="D140" s="29"/>
      <c r="E140" s="62">
        <f t="shared" si="28"/>
        <v>3832.0303810909095</v>
      </c>
      <c r="F140" s="62">
        <f t="shared" si="29"/>
        <v>8813.6698765090914</v>
      </c>
      <c r="G140" s="62">
        <f t="shared" si="30"/>
        <v>5748.045571636364</v>
      </c>
      <c r="H140" s="62">
        <f t="shared" si="31"/>
        <v>4981.6394954181824</v>
      </c>
      <c r="I140" s="30" t="s">
        <v>14</v>
      </c>
      <c r="J140" s="32"/>
      <c r="K140" s="66">
        <f t="shared" si="32"/>
        <v>68976.546859636364</v>
      </c>
      <c r="L140" s="28"/>
      <c r="M140" s="22"/>
      <c r="N140" s="22">
        <v>468172</v>
      </c>
      <c r="O140" s="65">
        <f t="shared" si="5"/>
        <v>85122.181818181823</v>
      </c>
      <c r="P140" s="65">
        <f t="shared" si="6"/>
        <v>3115.4718545454548</v>
      </c>
    </row>
    <row r="141" spans="1:16" ht="15.75" customHeight="1">
      <c r="A141" s="61" t="s">
        <v>187</v>
      </c>
      <c r="B141" s="22" t="s">
        <v>188</v>
      </c>
      <c r="C141" s="29">
        <v>3</v>
      </c>
      <c r="D141" s="29"/>
      <c r="E141" s="62">
        <f t="shared" si="28"/>
        <v>0</v>
      </c>
      <c r="F141" s="62">
        <f t="shared" si="29"/>
        <v>0</v>
      </c>
      <c r="G141" s="62">
        <f t="shared" si="30"/>
        <v>0</v>
      </c>
      <c r="H141" s="62">
        <f t="shared" si="31"/>
        <v>0</v>
      </c>
      <c r="I141" s="30" t="s">
        <v>14</v>
      </c>
      <c r="J141" s="32"/>
      <c r="K141" s="66">
        <f t="shared" si="32"/>
        <v>0</v>
      </c>
      <c r="L141" s="28"/>
      <c r="O141" s="65">
        <f t="shared" si="5"/>
        <v>0</v>
      </c>
      <c r="P141" s="65">
        <f t="shared" si="6"/>
        <v>0</v>
      </c>
    </row>
    <row r="142" spans="1:16" ht="15.75" customHeight="1">
      <c r="A142" s="61" t="s">
        <v>189</v>
      </c>
      <c r="B142" s="22" t="s">
        <v>190</v>
      </c>
      <c r="C142" s="29">
        <v>1</v>
      </c>
      <c r="D142" s="29"/>
      <c r="E142" s="62">
        <f t="shared" si="28"/>
        <v>0</v>
      </c>
      <c r="F142" s="62">
        <f t="shared" si="29"/>
        <v>0</v>
      </c>
      <c r="G142" s="62">
        <f t="shared" si="30"/>
        <v>0</v>
      </c>
      <c r="H142" s="62">
        <f t="shared" si="31"/>
        <v>0</v>
      </c>
      <c r="I142" s="30" t="s">
        <v>14</v>
      </c>
      <c r="J142" s="32"/>
      <c r="K142" s="66">
        <f t="shared" si="32"/>
        <v>0</v>
      </c>
      <c r="L142" s="28"/>
      <c r="O142" s="65">
        <f t="shared" si="5"/>
        <v>0</v>
      </c>
      <c r="P142" s="65">
        <f t="shared" si="6"/>
        <v>0</v>
      </c>
    </row>
    <row r="143" spans="1:16" ht="15.75" customHeight="1">
      <c r="A143" s="57"/>
      <c r="B143" s="58" t="s">
        <v>191</v>
      </c>
      <c r="C143" s="14"/>
      <c r="D143" s="14"/>
      <c r="E143" s="68"/>
      <c r="F143" s="68"/>
      <c r="G143" s="68"/>
      <c r="H143" s="68"/>
      <c r="I143" s="69"/>
      <c r="J143" s="17"/>
      <c r="K143" s="59"/>
      <c r="L143" s="18"/>
      <c r="M143" s="60"/>
      <c r="N143" s="19"/>
      <c r="O143" s="65">
        <f t="shared" si="5"/>
        <v>0</v>
      </c>
      <c r="P143" s="65">
        <f t="shared" si="6"/>
        <v>0</v>
      </c>
    </row>
    <row r="144" spans="1:16" ht="15.75" customHeight="1">
      <c r="A144" s="61"/>
      <c r="B144" s="22" t="s">
        <v>192</v>
      </c>
      <c r="C144" s="29">
        <v>4</v>
      </c>
      <c r="D144" s="29"/>
      <c r="E144" s="62">
        <f t="shared" ref="E144:E154" si="33">P144+(P144*$S$3/100)</f>
        <v>0</v>
      </c>
      <c r="F144" s="62">
        <f t="shared" ref="F144:F154" si="34">E144*2.3</f>
        <v>0</v>
      </c>
      <c r="G144" s="62">
        <f t="shared" ref="G144:G154" si="35">E144*1.5</f>
        <v>0</v>
      </c>
      <c r="H144" s="62">
        <f t="shared" ref="H144:H154" si="36">E144*1.3</f>
        <v>0</v>
      </c>
      <c r="I144" s="30" t="s">
        <v>14</v>
      </c>
      <c r="J144" s="32"/>
      <c r="K144" s="66">
        <f t="shared" ref="K144:K154" si="37">C144*E144</f>
        <v>0</v>
      </c>
      <c r="L144" s="28"/>
      <c r="O144" s="65">
        <f t="shared" si="5"/>
        <v>0</v>
      </c>
      <c r="P144" s="65">
        <f t="shared" si="6"/>
        <v>0</v>
      </c>
    </row>
    <row r="145" spans="1:16" ht="15.75" customHeight="1">
      <c r="A145" s="61" t="s">
        <v>193</v>
      </c>
      <c r="B145" s="22" t="s">
        <v>194</v>
      </c>
      <c r="C145" s="29">
        <v>1</v>
      </c>
      <c r="D145" s="29"/>
      <c r="E145" s="62">
        <f t="shared" si="33"/>
        <v>0</v>
      </c>
      <c r="F145" s="62">
        <f t="shared" si="34"/>
        <v>0</v>
      </c>
      <c r="G145" s="62">
        <f t="shared" si="35"/>
        <v>0</v>
      </c>
      <c r="H145" s="62">
        <f t="shared" si="36"/>
        <v>0</v>
      </c>
      <c r="I145" s="30" t="s">
        <v>14</v>
      </c>
      <c r="J145" s="32"/>
      <c r="K145" s="66">
        <f t="shared" si="37"/>
        <v>0</v>
      </c>
      <c r="L145" s="28"/>
      <c r="O145" s="65">
        <f t="shared" si="5"/>
        <v>0</v>
      </c>
      <c r="P145" s="65">
        <f t="shared" si="6"/>
        <v>0</v>
      </c>
    </row>
    <row r="146" spans="1:16" ht="15.75" customHeight="1">
      <c r="A146" s="61" t="s">
        <v>195</v>
      </c>
      <c r="B146" s="22" t="s">
        <v>196</v>
      </c>
      <c r="C146" s="29">
        <v>14</v>
      </c>
      <c r="D146" s="29"/>
      <c r="E146" s="62">
        <f t="shared" si="33"/>
        <v>0</v>
      </c>
      <c r="F146" s="62">
        <f t="shared" si="34"/>
        <v>0</v>
      </c>
      <c r="G146" s="62">
        <f t="shared" si="35"/>
        <v>0</v>
      </c>
      <c r="H146" s="62">
        <f t="shared" si="36"/>
        <v>0</v>
      </c>
      <c r="I146" s="30" t="s">
        <v>14</v>
      </c>
      <c r="J146" s="32"/>
      <c r="K146" s="66">
        <f t="shared" si="37"/>
        <v>0</v>
      </c>
      <c r="L146" s="28"/>
      <c r="O146" s="65">
        <f t="shared" si="5"/>
        <v>0</v>
      </c>
      <c r="P146" s="65">
        <f t="shared" si="6"/>
        <v>0</v>
      </c>
    </row>
    <row r="147" spans="1:16" ht="15.75" customHeight="1">
      <c r="A147" s="61" t="s">
        <v>197</v>
      </c>
      <c r="B147" s="22" t="s">
        <v>198</v>
      </c>
      <c r="C147" s="29">
        <v>175</v>
      </c>
      <c r="D147" s="29"/>
      <c r="E147" s="62">
        <f t="shared" si="33"/>
        <v>377.18535927272728</v>
      </c>
      <c r="F147" s="62">
        <f t="shared" si="34"/>
        <v>867.52632632727273</v>
      </c>
      <c r="G147" s="62">
        <f t="shared" si="35"/>
        <v>565.77803890909092</v>
      </c>
      <c r="H147" s="62">
        <f t="shared" si="36"/>
        <v>490.3409670545455</v>
      </c>
      <c r="I147" s="30" t="s">
        <v>14</v>
      </c>
      <c r="J147" s="32"/>
      <c r="K147" s="66">
        <f t="shared" si="37"/>
        <v>66007.437872727271</v>
      </c>
      <c r="L147" s="28"/>
      <c r="M147" s="22"/>
      <c r="N147" s="22">
        <v>46082</v>
      </c>
      <c r="O147" s="65">
        <f t="shared" si="5"/>
        <v>8378.545454545454</v>
      </c>
      <c r="P147" s="65">
        <f t="shared" si="6"/>
        <v>306.65476363636367</v>
      </c>
    </row>
    <row r="148" spans="1:16" ht="15.75" customHeight="1">
      <c r="A148" s="61" t="s">
        <v>199</v>
      </c>
      <c r="B148" s="22" t="s">
        <v>200</v>
      </c>
      <c r="C148" s="29">
        <v>9</v>
      </c>
      <c r="D148" s="29"/>
      <c r="E148" s="62">
        <f t="shared" si="33"/>
        <v>607.22733927272725</v>
      </c>
      <c r="F148" s="62">
        <f t="shared" si="34"/>
        <v>1396.6228803272725</v>
      </c>
      <c r="G148" s="62">
        <f t="shared" si="35"/>
        <v>910.84100890909087</v>
      </c>
      <c r="H148" s="62">
        <f t="shared" si="36"/>
        <v>789.39554105454545</v>
      </c>
      <c r="I148" s="30" t="s">
        <v>14</v>
      </c>
      <c r="J148" s="32"/>
      <c r="K148" s="66">
        <f t="shared" si="37"/>
        <v>5465.0460534545455</v>
      </c>
      <c r="L148" s="28"/>
      <c r="M148" s="22"/>
      <c r="N148" s="22">
        <v>74187</v>
      </c>
      <c r="O148" s="65">
        <f t="shared" si="5"/>
        <v>13488.545454545454</v>
      </c>
      <c r="P148" s="65">
        <f t="shared" si="6"/>
        <v>493.68076363636362</v>
      </c>
    </row>
    <row r="149" spans="1:16" ht="15.75" customHeight="1">
      <c r="A149" s="61" t="s">
        <v>199</v>
      </c>
      <c r="B149" s="22" t="s">
        <v>201</v>
      </c>
      <c r="C149" s="29">
        <v>37</v>
      </c>
      <c r="D149" s="29"/>
      <c r="E149" s="62">
        <f t="shared" si="33"/>
        <v>590.52156872727267</v>
      </c>
      <c r="F149" s="62">
        <f t="shared" si="34"/>
        <v>1358.199608072727</v>
      </c>
      <c r="G149" s="62">
        <f t="shared" si="35"/>
        <v>885.78235309090906</v>
      </c>
      <c r="H149" s="62">
        <f t="shared" si="36"/>
        <v>767.67803934545452</v>
      </c>
      <c r="I149" s="30" t="s">
        <v>14</v>
      </c>
      <c r="J149" s="32"/>
      <c r="K149" s="66">
        <f t="shared" si="37"/>
        <v>21849.298042909089</v>
      </c>
      <c r="L149" s="28"/>
      <c r="M149" s="22"/>
      <c r="N149" s="22">
        <v>72146</v>
      </c>
      <c r="O149" s="65">
        <f t="shared" si="5"/>
        <v>13117.454545454546</v>
      </c>
      <c r="P149" s="65">
        <f t="shared" si="6"/>
        <v>480.09883636363634</v>
      </c>
    </row>
    <row r="150" spans="1:16" ht="15.75" customHeight="1">
      <c r="A150" s="61" t="s">
        <v>202</v>
      </c>
      <c r="B150" s="22" t="s">
        <v>203</v>
      </c>
      <c r="C150" s="29">
        <v>5</v>
      </c>
      <c r="D150" s="29"/>
      <c r="E150" s="62">
        <f t="shared" si="33"/>
        <v>1067.1475974545456</v>
      </c>
      <c r="F150" s="62">
        <f t="shared" si="34"/>
        <v>2454.4394741454548</v>
      </c>
      <c r="G150" s="62">
        <f t="shared" si="35"/>
        <v>1600.7213961818184</v>
      </c>
      <c r="H150" s="62">
        <f t="shared" si="36"/>
        <v>1387.2918766909092</v>
      </c>
      <c r="I150" s="30" t="s">
        <v>14</v>
      </c>
      <c r="J150" s="32"/>
      <c r="K150" s="66">
        <f t="shared" si="37"/>
        <v>5335.7379872727279</v>
      </c>
      <c r="L150" s="28"/>
      <c r="M150" s="22"/>
      <c r="N150" s="22">
        <v>130377</v>
      </c>
      <c r="O150" s="65">
        <f t="shared" si="5"/>
        <v>23704.909090909092</v>
      </c>
      <c r="P150" s="65">
        <f t="shared" si="6"/>
        <v>867.59967272727283</v>
      </c>
    </row>
    <row r="151" spans="1:16" ht="15.75" customHeight="1">
      <c r="A151" s="61" t="s">
        <v>202</v>
      </c>
      <c r="B151" s="22" t="s">
        <v>204</v>
      </c>
      <c r="C151" s="29">
        <v>0</v>
      </c>
      <c r="D151" s="29"/>
      <c r="E151" s="62">
        <f t="shared" si="33"/>
        <v>0</v>
      </c>
      <c r="F151" s="62">
        <f t="shared" si="34"/>
        <v>0</v>
      </c>
      <c r="G151" s="62">
        <f t="shared" si="35"/>
        <v>0</v>
      </c>
      <c r="H151" s="62">
        <f t="shared" si="36"/>
        <v>0</v>
      </c>
      <c r="I151" s="30" t="s">
        <v>14</v>
      </c>
      <c r="J151" s="32"/>
      <c r="K151" s="66">
        <f t="shared" si="37"/>
        <v>0</v>
      </c>
      <c r="L151" s="28"/>
      <c r="O151" s="65">
        <f t="shared" si="5"/>
        <v>0</v>
      </c>
      <c r="P151" s="65">
        <f t="shared" si="6"/>
        <v>0</v>
      </c>
    </row>
    <row r="152" spans="1:16" ht="15.75" customHeight="1">
      <c r="A152" s="61"/>
      <c r="B152" s="22" t="s">
        <v>205</v>
      </c>
      <c r="C152" s="29">
        <v>37</v>
      </c>
      <c r="D152" s="29"/>
      <c r="E152" s="62">
        <f t="shared" si="33"/>
        <v>16.779436363636364</v>
      </c>
      <c r="F152" s="62">
        <f t="shared" si="34"/>
        <v>38.592703636363638</v>
      </c>
      <c r="G152" s="62">
        <f t="shared" si="35"/>
        <v>25.169154545454546</v>
      </c>
      <c r="H152" s="62">
        <f t="shared" si="36"/>
        <v>21.813267272727273</v>
      </c>
      <c r="I152" s="30" t="s">
        <v>14</v>
      </c>
      <c r="J152" s="32"/>
      <c r="K152" s="66">
        <f t="shared" si="37"/>
        <v>620.83914545454547</v>
      </c>
      <c r="L152" s="28"/>
      <c r="M152" s="22"/>
      <c r="N152" s="22">
        <v>2050</v>
      </c>
      <c r="O152" s="65">
        <f t="shared" si="5"/>
        <v>372.72727272727275</v>
      </c>
      <c r="P152" s="65">
        <f t="shared" si="6"/>
        <v>13.641818181818183</v>
      </c>
    </row>
    <row r="153" spans="1:16" ht="15.75" customHeight="1">
      <c r="A153" s="61"/>
      <c r="B153" s="22" t="s">
        <v>206</v>
      </c>
      <c r="C153" s="29">
        <v>5</v>
      </c>
      <c r="D153" s="29"/>
      <c r="E153" s="62">
        <f t="shared" si="33"/>
        <v>35.285926909090911</v>
      </c>
      <c r="F153" s="62">
        <f t="shared" si="34"/>
        <v>81.157631890909087</v>
      </c>
      <c r="G153" s="62">
        <f t="shared" si="35"/>
        <v>52.92889036363637</v>
      </c>
      <c r="H153" s="62">
        <f t="shared" si="36"/>
        <v>45.871704981818183</v>
      </c>
      <c r="I153" s="30" t="s">
        <v>14</v>
      </c>
      <c r="J153" s="32"/>
      <c r="K153" s="66">
        <f t="shared" si="37"/>
        <v>176.42963454545455</v>
      </c>
      <c r="L153" s="28"/>
      <c r="M153" s="22"/>
      <c r="N153" s="22">
        <v>4311</v>
      </c>
      <c r="O153" s="65">
        <f t="shared" si="5"/>
        <v>783.81818181818187</v>
      </c>
      <c r="P153" s="65">
        <f t="shared" si="6"/>
        <v>28.687745454545457</v>
      </c>
    </row>
    <row r="154" spans="1:16" ht="15.75" customHeight="1">
      <c r="A154" s="61"/>
      <c r="B154" s="22" t="s">
        <v>207</v>
      </c>
      <c r="C154" s="29">
        <v>0</v>
      </c>
      <c r="D154" s="29"/>
      <c r="E154" s="62">
        <f t="shared" si="33"/>
        <v>0</v>
      </c>
      <c r="F154" s="62">
        <f t="shared" si="34"/>
        <v>0</v>
      </c>
      <c r="G154" s="62">
        <f t="shared" si="35"/>
        <v>0</v>
      </c>
      <c r="H154" s="62">
        <f t="shared" si="36"/>
        <v>0</v>
      </c>
      <c r="I154" s="30" t="s">
        <v>14</v>
      </c>
      <c r="J154" s="32"/>
      <c r="K154" s="66">
        <f t="shared" si="37"/>
        <v>0</v>
      </c>
      <c r="L154" s="28"/>
      <c r="O154" s="65">
        <f t="shared" si="5"/>
        <v>0</v>
      </c>
      <c r="P154" s="65">
        <f t="shared" si="6"/>
        <v>0</v>
      </c>
    </row>
    <row r="155" spans="1:16" ht="15.75" customHeight="1">
      <c r="A155" s="57"/>
      <c r="B155" s="58" t="s">
        <v>208</v>
      </c>
      <c r="C155" s="14"/>
      <c r="D155" s="14"/>
      <c r="E155" s="68"/>
      <c r="F155" s="68"/>
      <c r="G155" s="68"/>
      <c r="H155" s="68"/>
      <c r="I155" s="69"/>
      <c r="J155" s="17"/>
      <c r="K155" s="59"/>
      <c r="L155" s="18"/>
      <c r="M155" s="60"/>
      <c r="N155" s="19"/>
      <c r="O155" s="65">
        <f t="shared" si="5"/>
        <v>0</v>
      </c>
      <c r="P155" s="65">
        <f t="shared" si="6"/>
        <v>0</v>
      </c>
    </row>
    <row r="156" spans="1:16" ht="15.75" customHeight="1">
      <c r="A156" s="61" t="s">
        <v>209</v>
      </c>
      <c r="B156" s="22" t="s">
        <v>210</v>
      </c>
      <c r="C156" s="29">
        <v>10</v>
      </c>
      <c r="D156" s="29"/>
      <c r="E156" s="62">
        <f t="shared" ref="E156:E160" si="38">P156+(P156*$S$3/100)</f>
        <v>3227.4222709090914</v>
      </c>
      <c r="F156" s="62">
        <f t="shared" ref="F156:F160" si="39">E156*2.3</f>
        <v>7423.0712230909094</v>
      </c>
      <c r="G156" s="62">
        <f t="shared" ref="G156:G160" si="40">E156*1.5</f>
        <v>4841.1334063636368</v>
      </c>
      <c r="H156" s="62">
        <f t="shared" ref="H156:H160" si="41">E156*1.3</f>
        <v>4195.6489521818194</v>
      </c>
      <c r="I156" s="30" t="s">
        <v>14</v>
      </c>
      <c r="J156" s="32"/>
      <c r="K156" s="66">
        <f t="shared" ref="K156:K160" si="42">C156*E156</f>
        <v>32274.222709090915</v>
      </c>
      <c r="L156" s="28"/>
      <c r="M156" s="22"/>
      <c r="N156" s="22">
        <v>394305</v>
      </c>
      <c r="O156" s="65">
        <f t="shared" si="5"/>
        <v>71691.818181818177</v>
      </c>
      <c r="P156" s="65">
        <f t="shared" si="6"/>
        <v>2623.9205454545458</v>
      </c>
    </row>
    <row r="157" spans="1:16" ht="15.75" customHeight="1">
      <c r="A157" s="61" t="s">
        <v>211</v>
      </c>
      <c r="B157" s="22" t="s">
        <v>212</v>
      </c>
      <c r="C157" s="1">
        <v>0</v>
      </c>
      <c r="D157" s="29"/>
      <c r="E157" s="62">
        <f t="shared" si="38"/>
        <v>0</v>
      </c>
      <c r="F157" s="62">
        <f t="shared" si="39"/>
        <v>0</v>
      </c>
      <c r="G157" s="62">
        <f t="shared" si="40"/>
        <v>0</v>
      </c>
      <c r="H157" s="62">
        <f t="shared" si="41"/>
        <v>0</v>
      </c>
      <c r="I157" s="30" t="s">
        <v>14</v>
      </c>
      <c r="J157" s="32"/>
      <c r="K157" s="66">
        <f t="shared" si="42"/>
        <v>0</v>
      </c>
      <c r="L157" s="28"/>
      <c r="O157" s="65">
        <f t="shared" si="5"/>
        <v>0</v>
      </c>
      <c r="P157" s="65">
        <f t="shared" si="6"/>
        <v>0</v>
      </c>
    </row>
    <row r="158" spans="1:16" ht="15.75" customHeight="1">
      <c r="A158" s="61" t="s">
        <v>211</v>
      </c>
      <c r="B158" s="22" t="s">
        <v>213</v>
      </c>
      <c r="C158" s="29">
        <v>9</v>
      </c>
      <c r="D158" s="29"/>
      <c r="E158" s="62">
        <f t="shared" si="38"/>
        <v>3638.3220196363632</v>
      </c>
      <c r="F158" s="62">
        <f t="shared" si="39"/>
        <v>8368.140645163634</v>
      </c>
      <c r="G158" s="62">
        <f t="shared" si="40"/>
        <v>5457.4830294545445</v>
      </c>
      <c r="H158" s="62">
        <f t="shared" si="41"/>
        <v>4729.8186255272722</v>
      </c>
      <c r="I158" s="30" t="s">
        <v>14</v>
      </c>
      <c r="J158" s="32"/>
      <c r="K158" s="66">
        <f t="shared" si="42"/>
        <v>32744.898176727267</v>
      </c>
      <c r="L158" s="28"/>
      <c r="M158" s="22"/>
      <c r="N158" s="22">
        <v>444506</v>
      </c>
      <c r="O158" s="65">
        <f t="shared" si="5"/>
        <v>80819.272727272721</v>
      </c>
      <c r="P158" s="65">
        <f t="shared" si="6"/>
        <v>2957.9853818181814</v>
      </c>
    </row>
    <row r="159" spans="1:16" ht="15.75" customHeight="1">
      <c r="A159" s="61" t="s">
        <v>214</v>
      </c>
      <c r="B159" s="22" t="s">
        <v>215</v>
      </c>
      <c r="C159" s="29">
        <v>10</v>
      </c>
      <c r="D159" s="29"/>
      <c r="E159" s="62">
        <f t="shared" si="38"/>
        <v>5483.8963178181821</v>
      </c>
      <c r="F159" s="62">
        <f t="shared" si="39"/>
        <v>12612.961530981818</v>
      </c>
      <c r="G159" s="62">
        <f t="shared" si="40"/>
        <v>8225.844476727274</v>
      </c>
      <c r="H159" s="62">
        <f t="shared" si="41"/>
        <v>7129.0652131636371</v>
      </c>
      <c r="I159" s="30" t="s">
        <v>14</v>
      </c>
      <c r="J159" s="32"/>
      <c r="K159" s="66">
        <f t="shared" si="42"/>
        <v>54838.963178181817</v>
      </c>
      <c r="L159" s="28"/>
      <c r="M159" s="22"/>
      <c r="N159" s="22">
        <v>669986</v>
      </c>
      <c r="O159" s="65">
        <f t="shared" si="5"/>
        <v>121815.63636363637</v>
      </c>
      <c r="P159" s="65">
        <f t="shared" si="6"/>
        <v>4458.4522909090911</v>
      </c>
    </row>
    <row r="160" spans="1:16" ht="15.75" customHeight="1">
      <c r="A160" s="61" t="s">
        <v>216</v>
      </c>
      <c r="B160" s="22" t="s">
        <v>217</v>
      </c>
      <c r="C160" s="29">
        <v>2</v>
      </c>
      <c r="D160" s="29"/>
      <c r="E160" s="62">
        <f t="shared" si="38"/>
        <v>0</v>
      </c>
      <c r="F160" s="62">
        <f t="shared" si="39"/>
        <v>0</v>
      </c>
      <c r="G160" s="62">
        <f t="shared" si="40"/>
        <v>0</v>
      </c>
      <c r="H160" s="62">
        <f t="shared" si="41"/>
        <v>0</v>
      </c>
      <c r="I160" s="30" t="s">
        <v>14</v>
      </c>
      <c r="J160" s="32"/>
      <c r="K160" s="66">
        <f t="shared" si="42"/>
        <v>0</v>
      </c>
      <c r="L160" s="28"/>
      <c r="O160" s="65">
        <f t="shared" si="5"/>
        <v>0</v>
      </c>
      <c r="P160" s="65">
        <f t="shared" si="6"/>
        <v>0</v>
      </c>
    </row>
    <row r="161" spans="1:16" ht="15.75" customHeight="1">
      <c r="A161" s="57"/>
      <c r="B161" s="58"/>
      <c r="C161" s="14"/>
      <c r="D161" s="14"/>
      <c r="E161" s="68"/>
      <c r="F161" s="68"/>
      <c r="G161" s="68"/>
      <c r="H161" s="68"/>
      <c r="I161" s="69"/>
      <c r="J161" s="17"/>
      <c r="K161" s="59"/>
      <c r="L161" s="18"/>
      <c r="M161" s="60"/>
      <c r="N161" s="19"/>
      <c r="O161" s="65">
        <f t="shared" si="5"/>
        <v>0</v>
      </c>
      <c r="P161" s="65">
        <f t="shared" si="6"/>
        <v>0</v>
      </c>
    </row>
    <row r="162" spans="1:16" ht="15.75" customHeight="1">
      <c r="A162" s="61"/>
      <c r="B162" s="22" t="s">
        <v>218</v>
      </c>
      <c r="C162" s="29">
        <v>1</v>
      </c>
      <c r="D162" s="29"/>
      <c r="E162" s="62">
        <f>P162+(P162*$S$3/100)</f>
        <v>0</v>
      </c>
      <c r="F162" s="62">
        <f>E162*2.3</f>
        <v>0</v>
      </c>
      <c r="G162" s="62">
        <f>E162*1.5</f>
        <v>0</v>
      </c>
      <c r="H162" s="62">
        <f>E162*1.3</f>
        <v>0</v>
      </c>
      <c r="I162" s="30" t="s">
        <v>14</v>
      </c>
      <c r="J162" s="32"/>
      <c r="K162" s="66">
        <f>C162*E162</f>
        <v>0</v>
      </c>
      <c r="L162" s="28"/>
      <c r="O162" s="65">
        <f t="shared" si="5"/>
        <v>0</v>
      </c>
      <c r="P162" s="65">
        <f t="shared" si="6"/>
        <v>0</v>
      </c>
    </row>
    <row r="163" spans="1:16" ht="15.75" customHeight="1">
      <c r="A163" s="57"/>
      <c r="B163" s="58" t="s">
        <v>219</v>
      </c>
      <c r="C163" s="14"/>
      <c r="D163" s="14"/>
      <c r="E163" s="68"/>
      <c r="F163" s="68"/>
      <c r="G163" s="68"/>
      <c r="H163" s="68"/>
      <c r="I163" s="69"/>
      <c r="J163" s="17"/>
      <c r="K163" s="59"/>
      <c r="L163" s="18"/>
      <c r="M163" s="60"/>
      <c r="N163" s="19"/>
      <c r="O163" s="65">
        <f t="shared" si="5"/>
        <v>0</v>
      </c>
      <c r="P163" s="65">
        <f t="shared" si="6"/>
        <v>0</v>
      </c>
    </row>
    <row r="164" spans="1:16" ht="15.75" customHeight="1">
      <c r="A164" s="61" t="s">
        <v>220</v>
      </c>
      <c r="B164" s="22" t="s">
        <v>221</v>
      </c>
      <c r="C164" s="29">
        <v>60</v>
      </c>
      <c r="D164" s="29"/>
      <c r="E164" s="62">
        <f t="shared" ref="E164:E170" si="43">P164+(P164*$S$3/100)</f>
        <v>119.05214727272727</v>
      </c>
      <c r="F164" s="62">
        <f t="shared" ref="F164:F170" si="44">E164*2.3</f>
        <v>273.8199387272727</v>
      </c>
      <c r="G164" s="62">
        <f t="shared" ref="G164:G170" si="45">E164*1.5</f>
        <v>178.5782209090909</v>
      </c>
      <c r="H164" s="62">
        <f t="shared" ref="H164:H170" si="46">E164*1.3</f>
        <v>154.76779145454546</v>
      </c>
      <c r="I164" s="30" t="s">
        <v>14</v>
      </c>
      <c r="J164" s="32"/>
      <c r="K164" s="66">
        <f t="shared" ref="K164:K312" si="47">C164*E164</f>
        <v>7143.1288363636359</v>
      </c>
      <c r="L164" s="28"/>
      <c r="M164" s="22"/>
      <c r="N164" s="22">
        <v>14545</v>
      </c>
      <c r="O164" s="65">
        <f t="shared" si="5"/>
        <v>2644.5454545454545</v>
      </c>
      <c r="P164" s="65">
        <f t="shared" si="6"/>
        <v>96.790363636363637</v>
      </c>
    </row>
    <row r="165" spans="1:16" ht="15.75" customHeight="1">
      <c r="A165" s="61" t="s">
        <v>220</v>
      </c>
      <c r="B165" s="22" t="s">
        <v>222</v>
      </c>
      <c r="C165" s="29">
        <v>1</v>
      </c>
      <c r="D165" s="29"/>
      <c r="E165" s="62">
        <f t="shared" si="43"/>
        <v>0</v>
      </c>
      <c r="F165" s="62">
        <f t="shared" si="44"/>
        <v>0</v>
      </c>
      <c r="G165" s="62">
        <f t="shared" si="45"/>
        <v>0</v>
      </c>
      <c r="H165" s="62">
        <f t="shared" si="46"/>
        <v>0</v>
      </c>
      <c r="I165" s="30" t="s">
        <v>14</v>
      </c>
      <c r="J165" s="32"/>
      <c r="K165" s="66">
        <f t="shared" si="47"/>
        <v>0</v>
      </c>
      <c r="L165" s="28"/>
      <c r="O165" s="65">
        <f t="shared" si="5"/>
        <v>0</v>
      </c>
      <c r="P165" s="65">
        <f t="shared" si="6"/>
        <v>0</v>
      </c>
    </row>
    <row r="166" spans="1:16" ht="15.75" customHeight="1">
      <c r="A166" s="61" t="s">
        <v>223</v>
      </c>
      <c r="B166" s="22" t="s">
        <v>224</v>
      </c>
      <c r="C166" s="29">
        <v>1</v>
      </c>
      <c r="D166" s="29"/>
      <c r="E166" s="62">
        <f t="shared" si="43"/>
        <v>287.21483999999998</v>
      </c>
      <c r="F166" s="62">
        <f t="shared" si="44"/>
        <v>660.59413199999995</v>
      </c>
      <c r="G166" s="62">
        <f t="shared" si="45"/>
        <v>430.82225999999997</v>
      </c>
      <c r="H166" s="62">
        <f t="shared" si="46"/>
        <v>373.37929199999996</v>
      </c>
      <c r="I166" s="30" t="s">
        <v>14</v>
      </c>
      <c r="J166" s="32"/>
      <c r="K166" s="66">
        <f t="shared" si="47"/>
        <v>287.21483999999998</v>
      </c>
      <c r="L166" s="28"/>
      <c r="M166" s="22"/>
      <c r="N166" s="22">
        <v>35090</v>
      </c>
      <c r="O166" s="65">
        <f t="shared" si="5"/>
        <v>6380</v>
      </c>
      <c r="P166" s="65">
        <f t="shared" si="6"/>
        <v>233.50799999999998</v>
      </c>
    </row>
    <row r="167" spans="1:16" ht="15.75" customHeight="1">
      <c r="A167" s="61" t="s">
        <v>225</v>
      </c>
      <c r="B167" s="22" t="s">
        <v>226</v>
      </c>
      <c r="C167" s="29">
        <v>4</v>
      </c>
      <c r="D167" s="29"/>
      <c r="E167" s="62">
        <f t="shared" si="43"/>
        <v>246.4367170909091</v>
      </c>
      <c r="F167" s="62">
        <f t="shared" si="44"/>
        <v>566.80444930909084</v>
      </c>
      <c r="G167" s="62">
        <f t="shared" si="45"/>
        <v>369.65507563636368</v>
      </c>
      <c r="H167" s="62">
        <f t="shared" si="46"/>
        <v>320.36773221818186</v>
      </c>
      <c r="I167" s="30" t="s">
        <v>14</v>
      </c>
      <c r="J167" s="32"/>
      <c r="K167" s="66">
        <f t="shared" si="47"/>
        <v>985.74686836363639</v>
      </c>
      <c r="L167" s="28"/>
      <c r="M167" s="22"/>
      <c r="N167" s="22">
        <v>30108</v>
      </c>
      <c r="O167" s="65">
        <f t="shared" si="5"/>
        <v>5474.181818181818</v>
      </c>
      <c r="P167" s="65">
        <f t="shared" si="6"/>
        <v>200.35505454545455</v>
      </c>
    </row>
    <row r="168" spans="1:16" ht="15.75" customHeight="1">
      <c r="A168" s="61" t="s">
        <v>220</v>
      </c>
      <c r="B168" s="22" t="s">
        <v>227</v>
      </c>
      <c r="C168" s="29">
        <v>1</v>
      </c>
      <c r="D168" s="29"/>
      <c r="E168" s="62">
        <f t="shared" si="43"/>
        <v>246.02746254545454</v>
      </c>
      <c r="F168" s="62">
        <f t="shared" si="44"/>
        <v>565.86316385454541</v>
      </c>
      <c r="G168" s="62">
        <f t="shared" si="45"/>
        <v>369.0411938181818</v>
      </c>
      <c r="H168" s="62">
        <f t="shared" si="46"/>
        <v>319.83570130909089</v>
      </c>
      <c r="I168" s="30" t="s">
        <v>14</v>
      </c>
      <c r="J168" s="32"/>
      <c r="K168" s="66">
        <f t="shared" si="47"/>
        <v>246.02746254545454</v>
      </c>
      <c r="L168" s="28"/>
      <c r="M168" s="22"/>
      <c r="N168" s="22">
        <v>30058</v>
      </c>
      <c r="O168" s="65">
        <f t="shared" si="5"/>
        <v>5465.090909090909</v>
      </c>
      <c r="P168" s="65">
        <f t="shared" si="6"/>
        <v>200.02232727272727</v>
      </c>
    </row>
    <row r="169" spans="1:16" ht="15.75" customHeight="1">
      <c r="A169" s="61" t="s">
        <v>225</v>
      </c>
      <c r="B169" s="22" t="s">
        <v>228</v>
      </c>
      <c r="C169" s="29">
        <v>5</v>
      </c>
      <c r="D169" s="29"/>
      <c r="E169" s="62">
        <f t="shared" si="43"/>
        <v>287.24758036363636</v>
      </c>
      <c r="F169" s="62">
        <f t="shared" si="44"/>
        <v>660.66943483636362</v>
      </c>
      <c r="G169" s="62">
        <f t="shared" si="45"/>
        <v>430.87137054545451</v>
      </c>
      <c r="H169" s="62">
        <f t="shared" si="46"/>
        <v>373.42185447272726</v>
      </c>
      <c r="I169" s="30" t="s">
        <v>14</v>
      </c>
      <c r="J169" s="32"/>
      <c r="K169" s="66">
        <f t="shared" si="47"/>
        <v>1436.2379018181819</v>
      </c>
      <c r="L169" s="28"/>
      <c r="M169" s="22"/>
      <c r="N169" s="22">
        <v>35094</v>
      </c>
      <c r="O169" s="65">
        <f t="shared" si="5"/>
        <v>6380.727272727273</v>
      </c>
      <c r="P169" s="65">
        <f t="shared" si="6"/>
        <v>233.53461818181819</v>
      </c>
    </row>
    <row r="170" spans="1:16" ht="15.75" customHeight="1">
      <c r="A170" s="61" t="s">
        <v>223</v>
      </c>
      <c r="B170" s="22" t="s">
        <v>229</v>
      </c>
      <c r="C170" s="29">
        <v>2</v>
      </c>
      <c r="D170" s="29"/>
      <c r="E170" s="62">
        <f t="shared" si="43"/>
        <v>370.31806799999998</v>
      </c>
      <c r="F170" s="62">
        <f t="shared" si="44"/>
        <v>851.73155639999993</v>
      </c>
      <c r="G170" s="62">
        <f t="shared" si="45"/>
        <v>555.47710199999995</v>
      </c>
      <c r="H170" s="62">
        <f t="shared" si="46"/>
        <v>481.41348840000001</v>
      </c>
      <c r="I170" s="30" t="s">
        <v>14</v>
      </c>
      <c r="J170" s="32"/>
      <c r="K170" s="66">
        <f t="shared" si="47"/>
        <v>740.63613599999996</v>
      </c>
      <c r="L170" s="28"/>
      <c r="M170" s="22"/>
      <c r="N170" s="22">
        <v>45243</v>
      </c>
      <c r="O170" s="65">
        <f t="shared" si="5"/>
        <v>8226</v>
      </c>
      <c r="P170" s="65">
        <f t="shared" si="6"/>
        <v>301.07159999999999</v>
      </c>
    </row>
    <row r="171" spans="1:16" ht="15.75" customHeight="1">
      <c r="A171" s="57"/>
      <c r="B171" s="58" t="s">
        <v>230</v>
      </c>
      <c r="C171" s="14"/>
      <c r="D171" s="14"/>
      <c r="E171" s="68"/>
      <c r="F171" s="68"/>
      <c r="G171" s="68"/>
      <c r="H171" s="68"/>
      <c r="I171" s="69"/>
      <c r="J171" s="17"/>
      <c r="K171" s="66">
        <f t="shared" si="47"/>
        <v>0</v>
      </c>
      <c r="L171" s="18"/>
      <c r="M171" s="60"/>
      <c r="N171" s="19"/>
      <c r="O171" s="65">
        <f t="shared" si="5"/>
        <v>0</v>
      </c>
      <c r="P171" s="65">
        <f t="shared" si="6"/>
        <v>0</v>
      </c>
    </row>
    <row r="172" spans="1:16" ht="15.75" customHeight="1">
      <c r="A172" s="61" t="s">
        <v>231</v>
      </c>
      <c r="B172" s="22" t="s">
        <v>232</v>
      </c>
      <c r="C172" s="29">
        <v>29</v>
      </c>
      <c r="D172" s="29"/>
      <c r="E172" s="62">
        <f t="shared" ref="E172:E181" si="48">P172+(P172*$S$3/100)</f>
        <v>1002.8127829090909</v>
      </c>
      <c r="F172" s="62">
        <f t="shared" ref="F172:F181" si="49">E172*2.3</f>
        <v>2306.469400690909</v>
      </c>
      <c r="G172" s="62">
        <f t="shared" ref="G172:G181" si="50">E172*1.5</f>
        <v>1504.2191743636363</v>
      </c>
      <c r="H172" s="62">
        <f t="shared" ref="H172:H181" si="51">E172*1.3</f>
        <v>1303.6566177818181</v>
      </c>
      <c r="I172" s="30" t="s">
        <v>14</v>
      </c>
      <c r="J172" s="32"/>
      <c r="K172" s="66">
        <f t="shared" si="47"/>
        <v>29081.570704363636</v>
      </c>
      <c r="L172" s="28"/>
      <c r="M172" s="22"/>
      <c r="N172" s="22">
        <v>122517</v>
      </c>
      <c r="O172" s="65">
        <f t="shared" si="5"/>
        <v>22275.81818181818</v>
      </c>
      <c r="P172" s="65">
        <f t="shared" si="6"/>
        <v>815.29494545454543</v>
      </c>
    </row>
    <row r="173" spans="1:16" ht="15.75" customHeight="1">
      <c r="A173" s="61" t="s">
        <v>233</v>
      </c>
      <c r="B173" s="22" t="s">
        <v>234</v>
      </c>
      <c r="C173" s="29">
        <v>1</v>
      </c>
      <c r="D173" s="29"/>
      <c r="E173" s="62">
        <f t="shared" si="48"/>
        <v>0</v>
      </c>
      <c r="F173" s="62">
        <f t="shared" si="49"/>
        <v>0</v>
      </c>
      <c r="G173" s="62">
        <f t="shared" si="50"/>
        <v>0</v>
      </c>
      <c r="H173" s="62">
        <f t="shared" si="51"/>
        <v>0</v>
      </c>
      <c r="I173" s="30" t="s">
        <v>14</v>
      </c>
      <c r="J173" s="32"/>
      <c r="K173" s="66">
        <f t="shared" si="47"/>
        <v>0</v>
      </c>
      <c r="L173" s="28"/>
      <c r="O173" s="65">
        <f t="shared" si="5"/>
        <v>0</v>
      </c>
      <c r="P173" s="65">
        <f t="shared" si="6"/>
        <v>0</v>
      </c>
    </row>
    <row r="174" spans="1:16" ht="15.75" customHeight="1">
      <c r="A174" s="61" t="s">
        <v>235</v>
      </c>
      <c r="B174" s="22" t="s">
        <v>236</v>
      </c>
      <c r="C174" s="29">
        <v>52</v>
      </c>
      <c r="D174" s="29"/>
      <c r="E174" s="62">
        <f t="shared" si="48"/>
        <v>234.54378000000005</v>
      </c>
      <c r="F174" s="62">
        <f t="shared" si="49"/>
        <v>539.45069400000011</v>
      </c>
      <c r="G174" s="62">
        <f t="shared" si="50"/>
        <v>351.81567000000007</v>
      </c>
      <c r="H174" s="62">
        <f t="shared" si="51"/>
        <v>304.90691400000009</v>
      </c>
      <c r="I174" s="30" t="s">
        <v>14</v>
      </c>
      <c r="J174" s="32"/>
      <c r="K174" s="66">
        <f t="shared" si="47"/>
        <v>12196.276560000002</v>
      </c>
      <c r="L174" s="28"/>
      <c r="M174" s="22"/>
      <c r="N174" s="22">
        <v>28655</v>
      </c>
      <c r="O174" s="65">
        <f t="shared" si="5"/>
        <v>5210</v>
      </c>
      <c r="P174" s="65">
        <f t="shared" si="6"/>
        <v>190.68600000000004</v>
      </c>
    </row>
    <row r="175" spans="1:16" ht="15.75" customHeight="1">
      <c r="A175" s="61" t="s">
        <v>237</v>
      </c>
      <c r="B175" s="22" t="s">
        <v>238</v>
      </c>
      <c r="C175" s="29">
        <v>353</v>
      </c>
      <c r="D175" s="29"/>
      <c r="E175" s="62">
        <f t="shared" si="48"/>
        <v>317.1231621818182</v>
      </c>
      <c r="F175" s="62">
        <f t="shared" si="49"/>
        <v>729.38327301818185</v>
      </c>
      <c r="G175" s="62">
        <f t="shared" si="50"/>
        <v>475.6847432727273</v>
      </c>
      <c r="H175" s="62">
        <f t="shared" si="51"/>
        <v>412.26011083636365</v>
      </c>
      <c r="I175" s="30" t="s">
        <v>14</v>
      </c>
      <c r="J175" s="32"/>
      <c r="K175" s="66">
        <f t="shared" si="47"/>
        <v>111944.47625018182</v>
      </c>
      <c r="L175" s="28"/>
      <c r="M175" s="22"/>
      <c r="N175" s="22">
        <v>38744</v>
      </c>
      <c r="O175" s="65">
        <f t="shared" si="5"/>
        <v>7044.363636363636</v>
      </c>
      <c r="P175" s="65">
        <f t="shared" si="6"/>
        <v>257.82370909090912</v>
      </c>
    </row>
    <row r="176" spans="1:16" ht="15.75" customHeight="1">
      <c r="A176" s="61" t="s">
        <v>239</v>
      </c>
      <c r="B176" s="22" t="s">
        <v>240</v>
      </c>
      <c r="C176" s="29">
        <v>255</v>
      </c>
      <c r="D176" s="29"/>
      <c r="E176" s="62">
        <f t="shared" si="48"/>
        <v>497.03146036363643</v>
      </c>
      <c r="F176" s="62">
        <f t="shared" si="49"/>
        <v>1143.1723588363636</v>
      </c>
      <c r="G176" s="62">
        <f t="shared" si="50"/>
        <v>745.54719054545467</v>
      </c>
      <c r="H176" s="62">
        <f t="shared" si="51"/>
        <v>646.14089847272737</v>
      </c>
      <c r="I176" s="30" t="s">
        <v>14</v>
      </c>
      <c r="J176" s="32"/>
      <c r="K176" s="66">
        <f t="shared" si="47"/>
        <v>126743.02239272729</v>
      </c>
      <c r="L176" s="28"/>
      <c r="M176" s="22"/>
      <c r="N176" s="22">
        <v>60724</v>
      </c>
      <c r="O176" s="65">
        <f t="shared" si="5"/>
        <v>11040.727272727272</v>
      </c>
      <c r="P176" s="65">
        <f t="shared" si="6"/>
        <v>404.09061818181823</v>
      </c>
    </row>
    <row r="177" spans="1:16" ht="15.75" customHeight="1">
      <c r="A177" s="61" t="s">
        <v>241</v>
      </c>
      <c r="B177" s="70" t="s">
        <v>242</v>
      </c>
      <c r="C177" s="29">
        <v>7</v>
      </c>
      <c r="D177" s="29"/>
      <c r="E177" s="62">
        <f t="shared" si="48"/>
        <v>0</v>
      </c>
      <c r="F177" s="62">
        <f t="shared" si="49"/>
        <v>0</v>
      </c>
      <c r="G177" s="62">
        <f t="shared" si="50"/>
        <v>0</v>
      </c>
      <c r="H177" s="62">
        <f t="shared" si="51"/>
        <v>0</v>
      </c>
      <c r="I177" s="30" t="s">
        <v>14</v>
      </c>
      <c r="J177" s="32"/>
      <c r="K177" s="66">
        <f t="shared" si="47"/>
        <v>0</v>
      </c>
      <c r="L177" s="28"/>
      <c r="O177" s="65">
        <f t="shared" si="5"/>
        <v>0</v>
      </c>
      <c r="P177" s="65">
        <f t="shared" si="6"/>
        <v>0</v>
      </c>
    </row>
    <row r="178" spans="1:16" ht="15.75" customHeight="1">
      <c r="A178" s="71" t="s">
        <v>243</v>
      </c>
      <c r="B178" s="70" t="s">
        <v>244</v>
      </c>
      <c r="C178" s="29">
        <v>48</v>
      </c>
      <c r="D178" s="29"/>
      <c r="E178" s="62">
        <f t="shared" si="48"/>
        <v>17.098654909090911</v>
      </c>
      <c r="F178" s="62">
        <f t="shared" si="49"/>
        <v>39.326906290909093</v>
      </c>
      <c r="G178" s="62">
        <f t="shared" si="50"/>
        <v>25.647982363636366</v>
      </c>
      <c r="H178" s="62">
        <f t="shared" si="51"/>
        <v>22.228251381818186</v>
      </c>
      <c r="I178" s="30" t="s">
        <v>14</v>
      </c>
      <c r="J178" s="31"/>
      <c r="K178" s="66">
        <f t="shared" si="47"/>
        <v>820.73543563636372</v>
      </c>
      <c r="L178" s="18"/>
      <c r="M178" s="22"/>
      <c r="N178" s="22">
        <v>2089</v>
      </c>
      <c r="O178" s="65">
        <f t="shared" si="5"/>
        <v>379.81818181818181</v>
      </c>
      <c r="P178" s="65">
        <f t="shared" si="6"/>
        <v>13.901345454545456</v>
      </c>
    </row>
    <row r="179" spans="1:16" ht="15.75" customHeight="1">
      <c r="A179" s="71" t="s">
        <v>245</v>
      </c>
      <c r="B179" s="70" t="s">
        <v>246</v>
      </c>
      <c r="C179" s="29">
        <v>38</v>
      </c>
      <c r="D179" s="29"/>
      <c r="E179" s="62">
        <f t="shared" si="48"/>
        <v>146.30031490909093</v>
      </c>
      <c r="F179" s="62">
        <f t="shared" si="49"/>
        <v>336.4907242909091</v>
      </c>
      <c r="G179" s="62">
        <f t="shared" si="50"/>
        <v>219.45047236363638</v>
      </c>
      <c r="H179" s="62">
        <f t="shared" si="51"/>
        <v>190.19040938181823</v>
      </c>
      <c r="I179" s="30" t="s">
        <v>14</v>
      </c>
      <c r="J179" s="31"/>
      <c r="K179" s="66">
        <f t="shared" si="47"/>
        <v>5559.4119665454555</v>
      </c>
      <c r="L179" s="18"/>
      <c r="M179" s="22"/>
      <c r="N179" s="22">
        <v>17874</v>
      </c>
      <c r="O179" s="65">
        <f t="shared" si="5"/>
        <v>3249.818181818182</v>
      </c>
      <c r="P179" s="65">
        <f t="shared" si="6"/>
        <v>118.94334545454547</v>
      </c>
    </row>
    <row r="180" spans="1:16" ht="15.75" customHeight="1">
      <c r="A180" s="71" t="s">
        <v>247</v>
      </c>
      <c r="B180" s="70" t="s">
        <v>248</v>
      </c>
      <c r="C180" s="29">
        <v>20</v>
      </c>
      <c r="D180" s="29"/>
      <c r="E180" s="62">
        <f t="shared" si="48"/>
        <v>0</v>
      </c>
      <c r="F180" s="62">
        <f t="shared" si="49"/>
        <v>0</v>
      </c>
      <c r="G180" s="62">
        <f t="shared" si="50"/>
        <v>0</v>
      </c>
      <c r="H180" s="62">
        <f t="shared" si="51"/>
        <v>0</v>
      </c>
      <c r="I180" s="30" t="s">
        <v>14</v>
      </c>
      <c r="J180" s="31"/>
      <c r="K180" s="66">
        <f t="shared" si="47"/>
        <v>0</v>
      </c>
      <c r="L180" s="18"/>
      <c r="O180" s="65">
        <f t="shared" si="5"/>
        <v>0</v>
      </c>
      <c r="P180" s="65">
        <f t="shared" si="6"/>
        <v>0</v>
      </c>
    </row>
    <row r="181" spans="1:16" ht="15.75" customHeight="1">
      <c r="A181" s="71" t="s">
        <v>249</v>
      </c>
      <c r="B181" s="70" t="s">
        <v>250</v>
      </c>
      <c r="C181" s="29">
        <v>89</v>
      </c>
      <c r="D181" s="29"/>
      <c r="E181" s="62">
        <f t="shared" si="48"/>
        <v>124.51160290909093</v>
      </c>
      <c r="F181" s="62">
        <f t="shared" si="49"/>
        <v>286.37668669090908</v>
      </c>
      <c r="G181" s="62">
        <f t="shared" si="50"/>
        <v>186.76740436363639</v>
      </c>
      <c r="H181" s="62">
        <f t="shared" si="51"/>
        <v>161.86508378181821</v>
      </c>
      <c r="I181" s="30" t="s">
        <v>14</v>
      </c>
      <c r="J181" s="31"/>
      <c r="K181" s="66">
        <f t="shared" si="47"/>
        <v>11081.532658909093</v>
      </c>
      <c r="L181" s="18"/>
      <c r="M181" s="22"/>
      <c r="N181" s="22">
        <v>15212</v>
      </c>
      <c r="O181" s="65">
        <f t="shared" si="5"/>
        <v>2765.818181818182</v>
      </c>
      <c r="P181" s="65">
        <f t="shared" si="6"/>
        <v>101.22894545454547</v>
      </c>
    </row>
    <row r="182" spans="1:16" ht="15.75" customHeight="1">
      <c r="A182" s="57"/>
      <c r="B182" s="58" t="s">
        <v>251</v>
      </c>
      <c r="C182" s="14"/>
      <c r="D182" s="14"/>
      <c r="E182" s="68"/>
      <c r="F182" s="68"/>
      <c r="G182" s="68"/>
      <c r="H182" s="68"/>
      <c r="I182" s="69"/>
      <c r="J182" s="17"/>
      <c r="K182" s="66">
        <f t="shared" si="47"/>
        <v>0</v>
      </c>
      <c r="L182" s="18"/>
      <c r="M182" s="60"/>
      <c r="N182" s="19"/>
      <c r="O182" s="65">
        <f t="shared" si="5"/>
        <v>0</v>
      </c>
      <c r="P182" s="65">
        <f t="shared" si="6"/>
        <v>0</v>
      </c>
    </row>
    <row r="183" spans="1:16" ht="15.75" customHeight="1">
      <c r="A183" s="61"/>
      <c r="B183" s="22" t="s">
        <v>252</v>
      </c>
      <c r="C183" s="29">
        <v>42</v>
      </c>
      <c r="D183" s="29"/>
      <c r="E183" s="62">
        <f t="shared" ref="E183:E184" si="52">P183+(P183*$S$3/100)</f>
        <v>0</v>
      </c>
      <c r="F183" s="62">
        <f t="shared" ref="F183:F184" si="53">E183*2.3</f>
        <v>0</v>
      </c>
      <c r="G183" s="62">
        <f t="shared" ref="G183:G184" si="54">E183*1.5</f>
        <v>0</v>
      </c>
      <c r="H183" s="62">
        <f t="shared" ref="H183:H184" si="55">E183*1.3</f>
        <v>0</v>
      </c>
      <c r="I183" s="30" t="s">
        <v>14</v>
      </c>
      <c r="J183" s="32"/>
      <c r="K183" s="66">
        <f t="shared" si="47"/>
        <v>0</v>
      </c>
      <c r="L183" s="28"/>
      <c r="O183" s="65">
        <f t="shared" si="5"/>
        <v>0</v>
      </c>
      <c r="P183" s="65">
        <f t="shared" si="6"/>
        <v>0</v>
      </c>
    </row>
    <row r="184" spans="1:16" ht="15.75" customHeight="1">
      <c r="A184" s="61"/>
      <c r="B184" s="22" t="s">
        <v>253</v>
      </c>
      <c r="C184" s="29">
        <v>1</v>
      </c>
      <c r="D184" s="29"/>
      <c r="E184" s="62">
        <f t="shared" si="52"/>
        <v>0</v>
      </c>
      <c r="F184" s="62">
        <f t="shared" si="53"/>
        <v>0</v>
      </c>
      <c r="G184" s="62">
        <f t="shared" si="54"/>
        <v>0</v>
      </c>
      <c r="H184" s="62">
        <f t="shared" si="55"/>
        <v>0</v>
      </c>
      <c r="I184" s="30" t="s">
        <v>14</v>
      </c>
      <c r="J184" s="32"/>
      <c r="K184" s="66">
        <f t="shared" si="47"/>
        <v>0</v>
      </c>
      <c r="L184" s="28"/>
      <c r="O184" s="65">
        <f t="shared" si="5"/>
        <v>0</v>
      </c>
      <c r="P184" s="65">
        <f t="shared" si="6"/>
        <v>0</v>
      </c>
    </row>
    <row r="185" spans="1:16" ht="15.75" customHeight="1">
      <c r="A185" s="57"/>
      <c r="B185" s="58" t="s">
        <v>254</v>
      </c>
      <c r="C185" s="14"/>
      <c r="D185" s="14"/>
      <c r="E185" s="68"/>
      <c r="F185" s="68"/>
      <c r="G185" s="68"/>
      <c r="H185" s="68"/>
      <c r="I185" s="69"/>
      <c r="J185" s="17"/>
      <c r="K185" s="66">
        <f t="shared" si="47"/>
        <v>0</v>
      </c>
      <c r="L185" s="18"/>
      <c r="M185" s="60"/>
      <c r="N185" s="19"/>
      <c r="O185" s="65">
        <f t="shared" si="5"/>
        <v>0</v>
      </c>
      <c r="P185" s="65">
        <f t="shared" si="6"/>
        <v>0</v>
      </c>
    </row>
    <row r="186" spans="1:16" ht="15.75" customHeight="1">
      <c r="A186" s="61"/>
      <c r="B186" s="22" t="s">
        <v>255</v>
      </c>
      <c r="C186" s="29">
        <v>1</v>
      </c>
      <c r="D186" s="29"/>
      <c r="E186" s="62">
        <f t="shared" ref="E186:E189" si="56">P186+(P186*$S$3/100)</f>
        <v>0</v>
      </c>
      <c r="F186" s="62">
        <f t="shared" ref="F186:F189" si="57">E186*2.3</f>
        <v>0</v>
      </c>
      <c r="G186" s="62">
        <f t="shared" ref="G186:G189" si="58">E186*1.5</f>
        <v>0</v>
      </c>
      <c r="H186" s="62">
        <f t="shared" ref="H186:H189" si="59">E186*1.3</f>
        <v>0</v>
      </c>
      <c r="I186" s="30" t="s">
        <v>14</v>
      </c>
      <c r="J186" s="32"/>
      <c r="K186" s="66">
        <f t="shared" si="47"/>
        <v>0</v>
      </c>
      <c r="L186" s="28"/>
      <c r="O186" s="65">
        <f t="shared" si="5"/>
        <v>0</v>
      </c>
      <c r="P186" s="65">
        <f t="shared" si="6"/>
        <v>0</v>
      </c>
    </row>
    <row r="187" spans="1:16" ht="15.75" customHeight="1">
      <c r="A187" s="61"/>
      <c r="B187" s="22" t="s">
        <v>256</v>
      </c>
      <c r="C187" s="29">
        <v>21</v>
      </c>
      <c r="D187" s="29"/>
      <c r="E187" s="62">
        <f t="shared" si="56"/>
        <v>0</v>
      </c>
      <c r="F187" s="62">
        <f t="shared" si="57"/>
        <v>0</v>
      </c>
      <c r="G187" s="62">
        <f t="shared" si="58"/>
        <v>0</v>
      </c>
      <c r="H187" s="62">
        <f t="shared" si="59"/>
        <v>0</v>
      </c>
      <c r="I187" s="30" t="s">
        <v>14</v>
      </c>
      <c r="J187" s="32"/>
      <c r="K187" s="66">
        <f t="shared" si="47"/>
        <v>0</v>
      </c>
      <c r="L187" s="28"/>
      <c r="O187" s="65">
        <f t="shared" si="5"/>
        <v>0</v>
      </c>
      <c r="P187" s="65">
        <f t="shared" si="6"/>
        <v>0</v>
      </c>
    </row>
    <row r="188" spans="1:16" ht="15.75" customHeight="1">
      <c r="A188" s="61"/>
      <c r="B188" s="22" t="s">
        <v>257</v>
      </c>
      <c r="C188" s="29">
        <v>1</v>
      </c>
      <c r="D188" s="29"/>
      <c r="E188" s="62">
        <f t="shared" si="56"/>
        <v>0</v>
      </c>
      <c r="F188" s="62">
        <f t="shared" si="57"/>
        <v>0</v>
      </c>
      <c r="G188" s="62">
        <f t="shared" si="58"/>
        <v>0</v>
      </c>
      <c r="H188" s="62">
        <f t="shared" si="59"/>
        <v>0</v>
      </c>
      <c r="I188" s="30" t="s">
        <v>14</v>
      </c>
      <c r="J188" s="32"/>
      <c r="K188" s="66">
        <f t="shared" si="47"/>
        <v>0</v>
      </c>
      <c r="L188" s="28"/>
      <c r="O188" s="65">
        <f t="shared" si="5"/>
        <v>0</v>
      </c>
      <c r="P188" s="65">
        <f t="shared" si="6"/>
        <v>0</v>
      </c>
    </row>
    <row r="189" spans="1:16" ht="15.75" customHeight="1">
      <c r="A189" s="61"/>
      <c r="B189" s="22" t="s">
        <v>258</v>
      </c>
      <c r="C189" s="29">
        <v>6</v>
      </c>
      <c r="D189" s="29"/>
      <c r="E189" s="62">
        <f t="shared" si="56"/>
        <v>0</v>
      </c>
      <c r="F189" s="62">
        <f t="shared" si="57"/>
        <v>0</v>
      </c>
      <c r="G189" s="62">
        <f t="shared" si="58"/>
        <v>0</v>
      </c>
      <c r="H189" s="62">
        <f t="shared" si="59"/>
        <v>0</v>
      </c>
      <c r="I189" s="30" t="s">
        <v>14</v>
      </c>
      <c r="J189" s="32"/>
      <c r="K189" s="66">
        <f t="shared" si="47"/>
        <v>0</v>
      </c>
      <c r="L189" s="28"/>
      <c r="O189" s="65">
        <f t="shared" si="5"/>
        <v>0</v>
      </c>
      <c r="P189" s="65">
        <f t="shared" si="6"/>
        <v>0</v>
      </c>
    </row>
    <row r="190" spans="1:16" ht="15.75" customHeight="1">
      <c r="A190" s="57"/>
      <c r="B190" s="58" t="s">
        <v>259</v>
      </c>
      <c r="C190" s="14"/>
      <c r="D190" s="14"/>
      <c r="E190" s="68"/>
      <c r="F190" s="68"/>
      <c r="G190" s="68"/>
      <c r="H190" s="68"/>
      <c r="I190" s="69"/>
      <c r="J190" s="17"/>
      <c r="K190" s="66">
        <f t="shared" si="47"/>
        <v>0</v>
      </c>
      <c r="L190" s="18"/>
      <c r="M190" s="60"/>
      <c r="N190" s="19"/>
      <c r="O190" s="65">
        <f t="shared" si="5"/>
        <v>0</v>
      </c>
      <c r="P190" s="65">
        <f t="shared" si="6"/>
        <v>0</v>
      </c>
    </row>
    <row r="191" spans="1:16" ht="15.75" customHeight="1">
      <c r="A191" s="61"/>
      <c r="B191" s="22" t="s">
        <v>260</v>
      </c>
      <c r="C191" s="29">
        <v>7</v>
      </c>
      <c r="D191" s="29"/>
      <c r="E191" s="62">
        <f t="shared" ref="E191:E195" si="60">P191+(P191*$S$3/100)</f>
        <v>267.04677600000002</v>
      </c>
      <c r="F191" s="62">
        <f t="shared" ref="F191:F195" si="61">E191*2.3</f>
        <v>614.20758479999995</v>
      </c>
      <c r="G191" s="62">
        <f t="shared" ref="G191:G195" si="62">E191*1.5</f>
        <v>400.57016400000003</v>
      </c>
      <c r="H191" s="62">
        <f t="shared" ref="H191:H195" si="63">E191*1.3</f>
        <v>347.16080880000004</v>
      </c>
      <c r="I191" s="30" t="s">
        <v>14</v>
      </c>
      <c r="J191" s="32"/>
      <c r="K191" s="66">
        <f t="shared" si="47"/>
        <v>1869.327432</v>
      </c>
      <c r="L191" s="28"/>
      <c r="M191" s="22"/>
      <c r="N191" s="22">
        <v>32626</v>
      </c>
      <c r="O191" s="65">
        <f t="shared" si="5"/>
        <v>5932</v>
      </c>
      <c r="P191" s="65">
        <f t="shared" si="6"/>
        <v>217.11120000000003</v>
      </c>
    </row>
    <row r="192" spans="1:16" ht="15.75" customHeight="1">
      <c r="A192" s="61"/>
      <c r="B192" s="22" t="s">
        <v>261</v>
      </c>
      <c r="C192" s="29">
        <v>2</v>
      </c>
      <c r="D192" s="29"/>
      <c r="E192" s="62">
        <f t="shared" si="60"/>
        <v>0</v>
      </c>
      <c r="F192" s="62">
        <f t="shared" si="61"/>
        <v>0</v>
      </c>
      <c r="G192" s="62">
        <f t="shared" si="62"/>
        <v>0</v>
      </c>
      <c r="H192" s="62">
        <f t="shared" si="63"/>
        <v>0</v>
      </c>
      <c r="I192" s="30" t="s">
        <v>14</v>
      </c>
      <c r="J192" s="32"/>
      <c r="K192" s="66">
        <f t="shared" si="47"/>
        <v>0</v>
      </c>
      <c r="L192" s="28"/>
      <c r="O192" s="65">
        <f t="shared" si="5"/>
        <v>0</v>
      </c>
      <c r="P192" s="65">
        <f t="shared" si="6"/>
        <v>0</v>
      </c>
    </row>
    <row r="193" spans="1:16" ht="15.75" customHeight="1">
      <c r="A193" s="61"/>
      <c r="B193" s="22" t="s">
        <v>262</v>
      </c>
      <c r="C193" s="29">
        <v>11</v>
      </c>
      <c r="D193" s="29">
        <v>2</v>
      </c>
      <c r="E193" s="62">
        <f t="shared" si="60"/>
        <v>299.36151490909094</v>
      </c>
      <c r="F193" s="62">
        <f t="shared" si="61"/>
        <v>688.53148429090913</v>
      </c>
      <c r="G193" s="62">
        <f t="shared" si="62"/>
        <v>449.04227236363641</v>
      </c>
      <c r="H193" s="62">
        <f t="shared" si="63"/>
        <v>389.16996938181825</v>
      </c>
      <c r="I193" s="30" t="s">
        <v>14</v>
      </c>
      <c r="J193" s="67" t="s">
        <v>42</v>
      </c>
      <c r="K193" s="66">
        <f t="shared" si="47"/>
        <v>3292.9766640000003</v>
      </c>
      <c r="L193" s="28"/>
      <c r="M193" s="22"/>
      <c r="N193" s="22">
        <v>36574</v>
      </c>
      <c r="O193" s="65">
        <f t="shared" si="5"/>
        <v>6649.818181818182</v>
      </c>
      <c r="P193" s="65">
        <f t="shared" si="6"/>
        <v>243.38334545454549</v>
      </c>
    </row>
    <row r="194" spans="1:16" ht="15.75" customHeight="1">
      <c r="A194" s="61"/>
      <c r="B194" s="22" t="s">
        <v>263</v>
      </c>
      <c r="C194" s="29">
        <v>8</v>
      </c>
      <c r="D194" s="29">
        <v>2</v>
      </c>
      <c r="E194" s="62">
        <f t="shared" si="60"/>
        <v>319.45591309090912</v>
      </c>
      <c r="F194" s="62">
        <f t="shared" si="61"/>
        <v>734.74860010909094</v>
      </c>
      <c r="G194" s="62">
        <f t="shared" si="62"/>
        <v>479.18386963636368</v>
      </c>
      <c r="H194" s="62">
        <f t="shared" si="63"/>
        <v>415.29268701818188</v>
      </c>
      <c r="I194" s="30" t="s">
        <v>14</v>
      </c>
      <c r="J194" s="67" t="s">
        <v>42</v>
      </c>
      <c r="K194" s="66">
        <f t="shared" si="47"/>
        <v>2555.647304727273</v>
      </c>
      <c r="L194" s="28"/>
      <c r="M194" s="22"/>
      <c r="N194" s="22">
        <v>39029</v>
      </c>
      <c r="O194" s="65">
        <f t="shared" si="5"/>
        <v>7096.181818181818</v>
      </c>
      <c r="P194" s="65">
        <f t="shared" si="6"/>
        <v>259.72025454545457</v>
      </c>
    </row>
    <row r="195" spans="1:16" ht="15.75" customHeight="1">
      <c r="A195" s="61"/>
      <c r="B195" s="22" t="s">
        <v>264</v>
      </c>
      <c r="C195" s="29">
        <v>15</v>
      </c>
      <c r="D195" s="29"/>
      <c r="E195" s="62">
        <f t="shared" si="60"/>
        <v>269.76422618181817</v>
      </c>
      <c r="F195" s="62">
        <f t="shared" si="61"/>
        <v>620.45772021818175</v>
      </c>
      <c r="G195" s="62">
        <f t="shared" si="62"/>
        <v>404.64633927272723</v>
      </c>
      <c r="H195" s="62">
        <f t="shared" si="63"/>
        <v>350.69349403636363</v>
      </c>
      <c r="I195" s="30" t="s">
        <v>14</v>
      </c>
      <c r="J195" s="32"/>
      <c r="K195" s="66">
        <f t="shared" si="47"/>
        <v>4046.4633927272725</v>
      </c>
      <c r="L195" s="28"/>
      <c r="M195" s="22"/>
      <c r="N195" s="22">
        <v>32958</v>
      </c>
      <c r="O195" s="65">
        <f t="shared" si="5"/>
        <v>5992.363636363636</v>
      </c>
      <c r="P195" s="65">
        <f t="shared" si="6"/>
        <v>219.32050909090907</v>
      </c>
    </row>
    <row r="196" spans="1:16" ht="15.75" customHeight="1">
      <c r="A196" s="57"/>
      <c r="B196" s="58" t="s">
        <v>265</v>
      </c>
      <c r="C196" s="14"/>
      <c r="D196" s="14"/>
      <c r="E196" s="68"/>
      <c r="F196" s="68"/>
      <c r="G196" s="68"/>
      <c r="H196" s="68"/>
      <c r="I196" s="69"/>
      <c r="J196" s="17"/>
      <c r="K196" s="66">
        <f t="shared" si="47"/>
        <v>0</v>
      </c>
      <c r="L196" s="18"/>
      <c r="M196" s="60"/>
      <c r="N196" s="19"/>
      <c r="O196" s="65">
        <f t="shared" si="5"/>
        <v>0</v>
      </c>
      <c r="P196" s="65">
        <f t="shared" si="6"/>
        <v>0</v>
      </c>
    </row>
    <row r="197" spans="1:16" ht="15.75" customHeight="1">
      <c r="A197" s="61" t="s">
        <v>266</v>
      </c>
      <c r="B197" s="22" t="s">
        <v>267</v>
      </c>
      <c r="C197" s="29">
        <v>36</v>
      </c>
      <c r="D197" s="29"/>
      <c r="E197" s="62">
        <f t="shared" ref="E197:E312" si="64">P197+(P197*$S$3/100)</f>
        <v>73.796779636363638</v>
      </c>
      <c r="F197" s="62">
        <f t="shared" ref="F197:F312" si="65">E197*2.3</f>
        <v>169.73259316363635</v>
      </c>
      <c r="G197" s="62">
        <f t="shared" ref="G197:G312" si="66">E197*1.5</f>
        <v>110.69516945454546</v>
      </c>
      <c r="H197" s="62">
        <f t="shared" ref="H197:H312" si="67">E197*1.3</f>
        <v>95.935813527272728</v>
      </c>
      <c r="I197" s="30" t="s">
        <v>14</v>
      </c>
      <c r="J197" s="32"/>
      <c r="K197" s="66">
        <f t="shared" si="47"/>
        <v>2656.6840669090911</v>
      </c>
      <c r="L197" s="28"/>
      <c r="M197" s="22"/>
      <c r="N197" s="22">
        <v>9016</v>
      </c>
      <c r="O197" s="65">
        <f t="shared" si="5"/>
        <v>1639.2727272727273</v>
      </c>
      <c r="P197" s="65">
        <f t="shared" si="6"/>
        <v>59.997381818181822</v>
      </c>
    </row>
    <row r="198" spans="1:16" ht="15.75" customHeight="1">
      <c r="A198" s="61" t="s">
        <v>266</v>
      </c>
      <c r="B198" s="22" t="s">
        <v>268</v>
      </c>
      <c r="C198" s="29">
        <v>31</v>
      </c>
      <c r="D198" s="29"/>
      <c r="E198" s="62">
        <f t="shared" si="64"/>
        <v>84.71569090909091</v>
      </c>
      <c r="F198" s="62">
        <f t="shared" si="65"/>
        <v>194.84608909090909</v>
      </c>
      <c r="G198" s="62">
        <f t="shared" si="66"/>
        <v>127.07353636363636</v>
      </c>
      <c r="H198" s="62">
        <f t="shared" si="67"/>
        <v>110.13039818181818</v>
      </c>
      <c r="I198" s="30" t="s">
        <v>14</v>
      </c>
      <c r="J198" s="32"/>
      <c r="K198" s="66">
        <f t="shared" si="47"/>
        <v>2626.1864181818182</v>
      </c>
      <c r="L198" s="28"/>
      <c r="M198" s="22"/>
      <c r="N198" s="22">
        <v>10350</v>
      </c>
      <c r="O198" s="65">
        <f t="shared" si="5"/>
        <v>1881.8181818181818</v>
      </c>
      <c r="P198" s="65">
        <f t="shared" si="6"/>
        <v>68.874545454545455</v>
      </c>
    </row>
    <row r="199" spans="1:16" ht="15.75" customHeight="1">
      <c r="A199" s="61" t="s">
        <v>266</v>
      </c>
      <c r="B199" s="22" t="s">
        <v>269</v>
      </c>
      <c r="C199" s="29">
        <v>0</v>
      </c>
      <c r="D199" s="29"/>
      <c r="E199" s="62">
        <f t="shared" si="64"/>
        <v>0</v>
      </c>
      <c r="F199" s="62">
        <f t="shared" si="65"/>
        <v>0</v>
      </c>
      <c r="G199" s="62">
        <f t="shared" si="66"/>
        <v>0</v>
      </c>
      <c r="H199" s="62">
        <f t="shared" si="67"/>
        <v>0</v>
      </c>
      <c r="I199" s="30" t="s">
        <v>14</v>
      </c>
      <c r="J199" s="32"/>
      <c r="K199" s="66">
        <f t="shared" si="47"/>
        <v>0</v>
      </c>
      <c r="L199" s="28"/>
      <c r="O199" s="65">
        <f t="shared" si="5"/>
        <v>0</v>
      </c>
      <c r="P199" s="65">
        <f t="shared" si="6"/>
        <v>0</v>
      </c>
    </row>
    <row r="200" spans="1:16" ht="15.75" customHeight="1">
      <c r="A200" s="61" t="s">
        <v>270</v>
      </c>
      <c r="B200" s="22" t="s">
        <v>271</v>
      </c>
      <c r="C200" s="29">
        <v>1</v>
      </c>
      <c r="D200" s="29"/>
      <c r="E200" s="62">
        <f t="shared" si="64"/>
        <v>65.783575636363622</v>
      </c>
      <c r="F200" s="62">
        <f t="shared" si="65"/>
        <v>151.30222396363632</v>
      </c>
      <c r="G200" s="62">
        <f t="shared" si="66"/>
        <v>98.675363454545433</v>
      </c>
      <c r="H200" s="62">
        <f t="shared" si="67"/>
        <v>85.518648327272714</v>
      </c>
      <c r="I200" s="30" t="s">
        <v>14</v>
      </c>
      <c r="J200" s="32"/>
      <c r="K200" s="66">
        <f t="shared" si="47"/>
        <v>65.783575636363622</v>
      </c>
      <c r="L200" s="28"/>
      <c r="M200" s="22"/>
      <c r="N200" s="22">
        <v>8037</v>
      </c>
      <c r="O200" s="65">
        <f t="shared" si="5"/>
        <v>1461.2727272727273</v>
      </c>
      <c r="P200" s="65">
        <f t="shared" si="6"/>
        <v>53.482581818181814</v>
      </c>
    </row>
    <row r="201" spans="1:16" ht="15.75" customHeight="1">
      <c r="A201" s="61" t="s">
        <v>270</v>
      </c>
      <c r="B201" s="22" t="s">
        <v>272</v>
      </c>
      <c r="C201" s="29">
        <v>0</v>
      </c>
      <c r="D201" s="29"/>
      <c r="E201" s="62">
        <f t="shared" si="64"/>
        <v>0</v>
      </c>
      <c r="F201" s="62">
        <f t="shared" si="65"/>
        <v>0</v>
      </c>
      <c r="G201" s="62">
        <f t="shared" si="66"/>
        <v>0</v>
      </c>
      <c r="H201" s="62">
        <f t="shared" si="67"/>
        <v>0</v>
      </c>
      <c r="I201" s="30" t="s">
        <v>14</v>
      </c>
      <c r="J201" s="32"/>
      <c r="K201" s="66">
        <f t="shared" si="47"/>
        <v>0</v>
      </c>
      <c r="L201" s="28"/>
      <c r="O201" s="65">
        <f t="shared" si="5"/>
        <v>0</v>
      </c>
      <c r="P201" s="65">
        <f t="shared" si="6"/>
        <v>0</v>
      </c>
    </row>
    <row r="202" spans="1:16" ht="15.75" customHeight="1">
      <c r="A202" s="61" t="s">
        <v>266</v>
      </c>
      <c r="B202" s="22" t="s">
        <v>273</v>
      </c>
      <c r="C202" s="29">
        <v>10</v>
      </c>
      <c r="D202" s="29"/>
      <c r="E202" s="62">
        <f t="shared" si="64"/>
        <v>76.956224727272726</v>
      </c>
      <c r="F202" s="62">
        <f t="shared" si="65"/>
        <v>176.99931687272726</v>
      </c>
      <c r="G202" s="62">
        <f t="shared" si="66"/>
        <v>115.43433709090908</v>
      </c>
      <c r="H202" s="62">
        <f t="shared" si="67"/>
        <v>100.04309214545455</v>
      </c>
      <c r="I202" s="30" t="s">
        <v>14</v>
      </c>
      <c r="J202" s="32"/>
      <c r="K202" s="66">
        <f t="shared" si="47"/>
        <v>769.56224727272729</v>
      </c>
      <c r="L202" s="28"/>
      <c r="M202" s="22"/>
      <c r="N202" s="22">
        <v>9402</v>
      </c>
      <c r="O202" s="65">
        <f t="shared" si="5"/>
        <v>1709.4545454545455</v>
      </c>
      <c r="P202" s="65">
        <f t="shared" si="6"/>
        <v>62.566036363636364</v>
      </c>
    </row>
    <row r="203" spans="1:16" ht="15.75" customHeight="1">
      <c r="A203" s="61" t="s">
        <v>270</v>
      </c>
      <c r="B203" s="22" t="s">
        <v>274</v>
      </c>
      <c r="C203" s="29">
        <v>98</v>
      </c>
      <c r="D203" s="29"/>
      <c r="E203" s="62">
        <f t="shared" si="64"/>
        <v>59.571091636363633</v>
      </c>
      <c r="F203" s="62">
        <f t="shared" si="65"/>
        <v>137.01351076363633</v>
      </c>
      <c r="G203" s="62">
        <f t="shared" si="66"/>
        <v>89.356637454545449</v>
      </c>
      <c r="H203" s="62">
        <f t="shared" si="67"/>
        <v>77.442419127272728</v>
      </c>
      <c r="I203" s="30" t="s">
        <v>14</v>
      </c>
      <c r="J203" s="32"/>
      <c r="K203" s="66">
        <f t="shared" si="47"/>
        <v>5837.9669803636361</v>
      </c>
      <c r="L203" s="28"/>
      <c r="M203" s="22"/>
      <c r="N203" s="22">
        <v>7278</v>
      </c>
      <c r="O203" s="65">
        <f t="shared" si="5"/>
        <v>1323.2727272727273</v>
      </c>
      <c r="P203" s="65">
        <f t="shared" si="6"/>
        <v>48.431781818181818</v>
      </c>
    </row>
    <row r="204" spans="1:16" ht="15.75" customHeight="1">
      <c r="A204" s="61" t="s">
        <v>270</v>
      </c>
      <c r="B204" s="22" t="s">
        <v>275</v>
      </c>
      <c r="C204" s="29">
        <v>5</v>
      </c>
      <c r="D204" s="29"/>
      <c r="E204" s="62">
        <f t="shared" si="64"/>
        <v>95.642787272727276</v>
      </c>
      <c r="F204" s="62">
        <f t="shared" si="65"/>
        <v>219.97841072727272</v>
      </c>
      <c r="G204" s="62">
        <f t="shared" si="66"/>
        <v>143.46418090909091</v>
      </c>
      <c r="H204" s="62">
        <f t="shared" si="67"/>
        <v>124.33562345454546</v>
      </c>
      <c r="I204" s="30" t="s">
        <v>14</v>
      </c>
      <c r="J204" s="32"/>
      <c r="K204" s="66">
        <f t="shared" si="47"/>
        <v>478.21393636363638</v>
      </c>
      <c r="L204" s="28"/>
      <c r="M204" s="22"/>
      <c r="N204" s="22">
        <v>11685</v>
      </c>
      <c r="O204" s="65">
        <f t="shared" si="5"/>
        <v>2124.5454545454545</v>
      </c>
      <c r="P204" s="65">
        <f t="shared" si="6"/>
        <v>77.75836363636364</v>
      </c>
    </row>
    <row r="205" spans="1:16" ht="15.75" customHeight="1">
      <c r="A205" s="61" t="s">
        <v>276</v>
      </c>
      <c r="B205" s="22" t="s">
        <v>277</v>
      </c>
      <c r="C205" s="29">
        <v>48</v>
      </c>
      <c r="D205" s="29"/>
      <c r="E205" s="62">
        <f t="shared" si="64"/>
        <v>152.61920509090911</v>
      </c>
      <c r="F205" s="62">
        <f t="shared" si="65"/>
        <v>351.02417170909092</v>
      </c>
      <c r="G205" s="62">
        <f t="shared" si="66"/>
        <v>228.92880763636367</v>
      </c>
      <c r="H205" s="62">
        <f t="shared" si="67"/>
        <v>198.40496661818185</v>
      </c>
      <c r="I205" s="30" t="s">
        <v>14</v>
      </c>
      <c r="J205" s="32"/>
      <c r="K205" s="66">
        <f t="shared" si="47"/>
        <v>7325.7218443636375</v>
      </c>
      <c r="L205" s="28"/>
      <c r="M205" s="22"/>
      <c r="N205" s="22">
        <v>18646</v>
      </c>
      <c r="O205" s="65">
        <f t="shared" si="5"/>
        <v>3390.181818181818</v>
      </c>
      <c r="P205" s="65">
        <f t="shared" si="6"/>
        <v>124.08065454545455</v>
      </c>
    </row>
    <row r="206" spans="1:16" ht="15.75" customHeight="1">
      <c r="A206" s="61" t="s">
        <v>278</v>
      </c>
      <c r="B206" s="22" t="s">
        <v>279</v>
      </c>
      <c r="C206" s="29">
        <v>19</v>
      </c>
      <c r="D206" s="29"/>
      <c r="E206" s="62">
        <f t="shared" si="64"/>
        <v>208.54793127272731</v>
      </c>
      <c r="F206" s="62">
        <f t="shared" si="65"/>
        <v>479.66024192727275</v>
      </c>
      <c r="G206" s="62">
        <f t="shared" si="66"/>
        <v>312.82189690909098</v>
      </c>
      <c r="H206" s="62">
        <f t="shared" si="67"/>
        <v>271.11231065454552</v>
      </c>
      <c r="I206" s="30" t="s">
        <v>14</v>
      </c>
      <c r="J206" s="32"/>
      <c r="K206" s="66">
        <f t="shared" si="47"/>
        <v>3962.4106941818191</v>
      </c>
      <c r="L206" s="28"/>
      <c r="M206" s="22"/>
      <c r="N206" s="22">
        <v>25479</v>
      </c>
      <c r="O206" s="65">
        <f t="shared" si="5"/>
        <v>4632.545454545455</v>
      </c>
      <c r="P206" s="65">
        <f t="shared" si="6"/>
        <v>169.55116363636367</v>
      </c>
    </row>
    <row r="207" spans="1:16" ht="15.75" customHeight="1">
      <c r="A207" s="61" t="s">
        <v>280</v>
      </c>
      <c r="B207" s="22" t="s">
        <v>281</v>
      </c>
      <c r="C207" s="29">
        <v>2</v>
      </c>
      <c r="D207" s="29"/>
      <c r="E207" s="62">
        <f t="shared" si="64"/>
        <v>173.24563418181816</v>
      </c>
      <c r="F207" s="62">
        <f t="shared" si="65"/>
        <v>398.46495861818175</v>
      </c>
      <c r="G207" s="62">
        <f t="shared" si="66"/>
        <v>259.86845127272727</v>
      </c>
      <c r="H207" s="62">
        <f t="shared" si="67"/>
        <v>225.21932443636362</v>
      </c>
      <c r="I207" s="30" t="s">
        <v>14</v>
      </c>
      <c r="J207" s="32"/>
      <c r="K207" s="66">
        <f t="shared" si="47"/>
        <v>346.49126836363632</v>
      </c>
      <c r="L207" s="28"/>
      <c r="M207" s="22"/>
      <c r="N207" s="22">
        <v>21166</v>
      </c>
      <c r="O207" s="65">
        <f t="shared" si="5"/>
        <v>3848.3636363636365</v>
      </c>
      <c r="P207" s="65">
        <f t="shared" si="6"/>
        <v>140.85010909090909</v>
      </c>
    </row>
    <row r="208" spans="1:16" ht="15.75" customHeight="1">
      <c r="A208" s="61" t="s">
        <v>276</v>
      </c>
      <c r="B208" s="22" t="s">
        <v>282</v>
      </c>
      <c r="C208" s="29">
        <v>4</v>
      </c>
      <c r="D208" s="29"/>
      <c r="E208" s="62">
        <f t="shared" si="64"/>
        <v>40.516199999999998</v>
      </c>
      <c r="F208" s="62">
        <f t="shared" si="65"/>
        <v>93.187259999999981</v>
      </c>
      <c r="G208" s="62">
        <f t="shared" si="66"/>
        <v>60.774299999999997</v>
      </c>
      <c r="H208" s="62">
        <f t="shared" si="67"/>
        <v>52.671059999999997</v>
      </c>
      <c r="I208" s="30" t="s">
        <v>14</v>
      </c>
      <c r="J208" s="32"/>
      <c r="K208" s="66">
        <f t="shared" si="47"/>
        <v>162.06479999999999</v>
      </c>
      <c r="L208" s="28"/>
      <c r="M208" s="22"/>
      <c r="N208" s="22">
        <v>4950</v>
      </c>
      <c r="O208" s="65">
        <f t="shared" si="5"/>
        <v>900</v>
      </c>
      <c r="P208" s="65">
        <f t="shared" si="6"/>
        <v>32.94</v>
      </c>
    </row>
    <row r="209" spans="1:16" ht="15.75" customHeight="1">
      <c r="A209" s="61" t="s">
        <v>283</v>
      </c>
      <c r="B209" s="22" t="s">
        <v>284</v>
      </c>
      <c r="C209" s="29">
        <v>36</v>
      </c>
      <c r="D209" s="29"/>
      <c r="E209" s="62">
        <f t="shared" si="64"/>
        <v>52.867502181818182</v>
      </c>
      <c r="F209" s="62">
        <f t="shared" si="65"/>
        <v>121.5952550181818</v>
      </c>
      <c r="G209" s="62">
        <f t="shared" si="66"/>
        <v>79.30125327272728</v>
      </c>
      <c r="H209" s="62">
        <f t="shared" si="67"/>
        <v>68.727752836363635</v>
      </c>
      <c r="I209" s="30" t="s">
        <v>14</v>
      </c>
      <c r="J209" s="32"/>
      <c r="K209" s="66">
        <f t="shared" si="47"/>
        <v>1903.2300785454545</v>
      </c>
      <c r="L209" s="28"/>
      <c r="M209" s="22"/>
      <c r="N209" s="22">
        <v>6459</v>
      </c>
      <c r="O209" s="65">
        <f t="shared" si="5"/>
        <v>1174.3636363636363</v>
      </c>
      <c r="P209" s="65">
        <f t="shared" si="6"/>
        <v>42.981709090909092</v>
      </c>
    </row>
    <row r="210" spans="1:16" ht="15.75" customHeight="1">
      <c r="A210" s="61" t="s">
        <v>285</v>
      </c>
      <c r="B210" s="22" t="s">
        <v>286</v>
      </c>
      <c r="C210" s="29">
        <v>0</v>
      </c>
      <c r="D210" s="29"/>
      <c r="E210" s="62">
        <f t="shared" si="64"/>
        <v>0</v>
      </c>
      <c r="F210" s="62">
        <f t="shared" si="65"/>
        <v>0</v>
      </c>
      <c r="G210" s="62">
        <f t="shared" si="66"/>
        <v>0</v>
      </c>
      <c r="H210" s="62">
        <f t="shared" si="67"/>
        <v>0</v>
      </c>
      <c r="I210" s="30" t="s">
        <v>14</v>
      </c>
      <c r="J210" s="32"/>
      <c r="K210" s="66">
        <f t="shared" si="47"/>
        <v>0</v>
      </c>
      <c r="L210" s="28"/>
      <c r="O210" s="65">
        <f t="shared" si="5"/>
        <v>0</v>
      </c>
      <c r="P210" s="65">
        <f t="shared" si="6"/>
        <v>0</v>
      </c>
    </row>
    <row r="211" spans="1:16" ht="15.75" customHeight="1">
      <c r="A211" s="61" t="s">
        <v>276</v>
      </c>
      <c r="B211" s="22" t="s">
        <v>287</v>
      </c>
      <c r="C211" s="29">
        <v>25</v>
      </c>
      <c r="D211" s="29"/>
      <c r="E211" s="62">
        <f t="shared" si="64"/>
        <v>44.731521818181818</v>
      </c>
      <c r="F211" s="62">
        <f t="shared" si="65"/>
        <v>102.88250018181817</v>
      </c>
      <c r="G211" s="62">
        <f t="shared" si="66"/>
        <v>67.097282727272727</v>
      </c>
      <c r="H211" s="62">
        <f t="shared" si="67"/>
        <v>58.150978363636362</v>
      </c>
      <c r="I211" s="30" t="s">
        <v>14</v>
      </c>
      <c r="J211" s="32"/>
      <c r="K211" s="66">
        <f t="shared" si="47"/>
        <v>1118.2880454545455</v>
      </c>
      <c r="L211" s="28"/>
      <c r="M211" s="22"/>
      <c r="N211" s="22">
        <v>5465</v>
      </c>
      <c r="O211" s="65">
        <f t="shared" si="5"/>
        <v>993.63636363636363</v>
      </c>
      <c r="P211" s="65">
        <f t="shared" si="6"/>
        <v>36.367090909090912</v>
      </c>
    </row>
    <row r="212" spans="1:16" ht="15.75" customHeight="1">
      <c r="A212" s="61" t="s">
        <v>283</v>
      </c>
      <c r="B212" s="22" t="s">
        <v>288</v>
      </c>
      <c r="C212" s="29">
        <v>12</v>
      </c>
      <c r="D212" s="29"/>
      <c r="E212" s="62">
        <f t="shared" si="64"/>
        <v>49.773537818181822</v>
      </c>
      <c r="F212" s="62">
        <f t="shared" si="65"/>
        <v>114.47913698181819</v>
      </c>
      <c r="G212" s="62">
        <f t="shared" si="66"/>
        <v>74.66030672727274</v>
      </c>
      <c r="H212" s="62">
        <f t="shared" si="67"/>
        <v>64.705599163636364</v>
      </c>
      <c r="I212" s="30" t="s">
        <v>14</v>
      </c>
      <c r="J212" s="32"/>
      <c r="K212" s="66">
        <f t="shared" si="47"/>
        <v>597.28245381818192</v>
      </c>
      <c r="L212" s="28"/>
      <c r="M212" s="22"/>
      <c r="N212" s="22">
        <v>6081</v>
      </c>
      <c r="O212" s="65">
        <f t="shared" si="5"/>
        <v>1105.6363636363637</v>
      </c>
      <c r="P212" s="65">
        <f t="shared" si="6"/>
        <v>40.466290909090915</v>
      </c>
    </row>
    <row r="213" spans="1:16" ht="15.75" customHeight="1">
      <c r="A213" s="61" t="s">
        <v>289</v>
      </c>
      <c r="B213" s="22" t="s">
        <v>290</v>
      </c>
      <c r="C213" s="29">
        <v>4</v>
      </c>
      <c r="D213" s="29"/>
      <c r="E213" s="62">
        <f t="shared" si="64"/>
        <v>604.96825418181822</v>
      </c>
      <c r="F213" s="62">
        <f t="shared" si="65"/>
        <v>1391.4269846181819</v>
      </c>
      <c r="G213" s="62">
        <f t="shared" si="66"/>
        <v>907.45238127272728</v>
      </c>
      <c r="H213" s="62">
        <f t="shared" si="67"/>
        <v>786.45873043636368</v>
      </c>
      <c r="I213" s="30" t="s">
        <v>14</v>
      </c>
      <c r="J213" s="32"/>
      <c r="K213" s="66">
        <f t="shared" si="47"/>
        <v>2419.8730167272729</v>
      </c>
      <c r="L213" s="28"/>
      <c r="M213" s="22"/>
      <c r="N213" s="22">
        <v>73911</v>
      </c>
      <c r="O213" s="65">
        <f t="shared" si="5"/>
        <v>13438.363636363636</v>
      </c>
      <c r="P213" s="65">
        <f t="shared" si="6"/>
        <v>491.84410909090911</v>
      </c>
    </row>
    <row r="214" spans="1:16" ht="15.75" customHeight="1">
      <c r="A214" s="61" t="s">
        <v>291</v>
      </c>
      <c r="B214" s="22" t="s">
        <v>292</v>
      </c>
      <c r="C214" s="29">
        <v>8</v>
      </c>
      <c r="D214" s="29"/>
      <c r="E214" s="62">
        <f t="shared" si="64"/>
        <v>143.55830945454545</v>
      </c>
      <c r="F214" s="62">
        <f t="shared" si="65"/>
        <v>330.18411174545452</v>
      </c>
      <c r="G214" s="62">
        <f t="shared" si="66"/>
        <v>215.33746418181818</v>
      </c>
      <c r="H214" s="62">
        <f t="shared" si="67"/>
        <v>186.62580229090909</v>
      </c>
      <c r="I214" s="30" t="s">
        <v>14</v>
      </c>
      <c r="J214" s="32"/>
      <c r="K214" s="66">
        <f t="shared" si="47"/>
        <v>1148.4664756363636</v>
      </c>
      <c r="L214" s="28"/>
      <c r="M214" s="22"/>
      <c r="N214" s="22">
        <v>17539</v>
      </c>
      <c r="O214" s="65">
        <f t="shared" si="5"/>
        <v>3188.909090909091</v>
      </c>
      <c r="P214" s="65">
        <f t="shared" si="6"/>
        <v>116.71407272727274</v>
      </c>
    </row>
    <row r="215" spans="1:16" ht="15.75" customHeight="1">
      <c r="A215" s="61" t="s">
        <v>293</v>
      </c>
      <c r="B215" s="22" t="s">
        <v>294</v>
      </c>
      <c r="C215" s="29">
        <v>5</v>
      </c>
      <c r="D215" s="29"/>
      <c r="E215" s="62">
        <f t="shared" si="64"/>
        <v>143.8693429090909</v>
      </c>
      <c r="F215" s="62">
        <f t="shared" si="65"/>
        <v>330.89948869090904</v>
      </c>
      <c r="G215" s="62">
        <f t="shared" si="66"/>
        <v>215.80401436363636</v>
      </c>
      <c r="H215" s="62">
        <f t="shared" si="67"/>
        <v>187.03014578181819</v>
      </c>
      <c r="I215" s="30" t="s">
        <v>14</v>
      </c>
      <c r="J215" s="32"/>
      <c r="K215" s="66">
        <f t="shared" si="47"/>
        <v>719.34671454545446</v>
      </c>
      <c r="L215" s="28"/>
      <c r="M215" s="22"/>
      <c r="N215" s="22">
        <v>17577</v>
      </c>
      <c r="O215" s="65">
        <f t="shared" si="5"/>
        <v>3195.818181818182</v>
      </c>
      <c r="P215" s="65">
        <f t="shared" si="6"/>
        <v>116.96694545454545</v>
      </c>
    </row>
    <row r="216" spans="1:16" ht="15.75" customHeight="1">
      <c r="A216" s="61" t="s">
        <v>293</v>
      </c>
      <c r="B216" s="22" t="s">
        <v>295</v>
      </c>
      <c r="C216" s="29">
        <v>50</v>
      </c>
      <c r="D216" s="29"/>
      <c r="E216" s="62">
        <f t="shared" si="64"/>
        <v>167.70432763636364</v>
      </c>
      <c r="F216" s="62">
        <f t="shared" si="65"/>
        <v>385.71995356363635</v>
      </c>
      <c r="G216" s="62">
        <f t="shared" si="66"/>
        <v>251.55649145454547</v>
      </c>
      <c r="H216" s="62">
        <f t="shared" si="67"/>
        <v>218.01562592727274</v>
      </c>
      <c r="I216" s="30" t="s">
        <v>14</v>
      </c>
      <c r="J216" s="32"/>
      <c r="K216" s="66">
        <f t="shared" si="47"/>
        <v>8385.2163818181816</v>
      </c>
      <c r="L216" s="28"/>
      <c r="M216" s="22"/>
      <c r="N216" s="22">
        <v>20489</v>
      </c>
      <c r="O216" s="65">
        <f t="shared" si="5"/>
        <v>3725.2727272727275</v>
      </c>
      <c r="P216" s="65">
        <f t="shared" si="6"/>
        <v>136.34498181818182</v>
      </c>
    </row>
    <row r="217" spans="1:16" ht="15.75" customHeight="1">
      <c r="A217" s="61" t="s">
        <v>293</v>
      </c>
      <c r="B217" s="22" t="s">
        <v>296</v>
      </c>
      <c r="C217" s="29">
        <v>440</v>
      </c>
      <c r="D217" s="29"/>
      <c r="E217" s="62">
        <f t="shared" si="64"/>
        <v>400.45557272727279</v>
      </c>
      <c r="F217" s="62">
        <f t="shared" si="65"/>
        <v>921.04781727272734</v>
      </c>
      <c r="G217" s="62">
        <f t="shared" si="66"/>
        <v>600.68335909090922</v>
      </c>
      <c r="H217" s="62">
        <f t="shared" si="67"/>
        <v>520.59224454545461</v>
      </c>
      <c r="I217" s="30" t="s">
        <v>14</v>
      </c>
      <c r="J217" s="32"/>
      <c r="K217" s="66">
        <f t="shared" si="47"/>
        <v>176200.45200000002</v>
      </c>
      <c r="L217" s="28"/>
      <c r="M217" s="22"/>
      <c r="N217" s="22">
        <v>48925</v>
      </c>
      <c r="O217" s="65">
        <f t="shared" si="5"/>
        <v>8895.454545454546</v>
      </c>
      <c r="P217" s="65">
        <f t="shared" si="6"/>
        <v>325.57363636363641</v>
      </c>
    </row>
    <row r="218" spans="1:16" ht="15.75" customHeight="1">
      <c r="A218" s="61" t="s">
        <v>293</v>
      </c>
      <c r="B218" s="22" t="s">
        <v>297</v>
      </c>
      <c r="C218" s="29">
        <v>9</v>
      </c>
      <c r="D218" s="29"/>
      <c r="E218" s="62">
        <f t="shared" si="64"/>
        <v>463.39073672727272</v>
      </c>
      <c r="F218" s="62">
        <f t="shared" si="65"/>
        <v>1065.7986944727272</v>
      </c>
      <c r="G218" s="62">
        <f t="shared" si="66"/>
        <v>695.08610509090909</v>
      </c>
      <c r="H218" s="62">
        <f t="shared" si="67"/>
        <v>602.40795774545461</v>
      </c>
      <c r="I218" s="30" t="s">
        <v>14</v>
      </c>
      <c r="J218" s="32"/>
      <c r="K218" s="66">
        <f t="shared" si="47"/>
        <v>4170.516630545455</v>
      </c>
      <c r="L218" s="28"/>
      <c r="M218" s="22"/>
      <c r="N218" s="22">
        <v>56614</v>
      </c>
      <c r="O218" s="65">
        <f t="shared" si="5"/>
        <v>10293.454545454546</v>
      </c>
      <c r="P218" s="65">
        <f t="shared" si="6"/>
        <v>376.74043636363638</v>
      </c>
    </row>
    <row r="219" spans="1:16" ht="15.75" customHeight="1">
      <c r="A219" s="61" t="s">
        <v>293</v>
      </c>
      <c r="B219" s="22" t="s">
        <v>298</v>
      </c>
      <c r="C219" s="29">
        <v>0</v>
      </c>
      <c r="D219" s="29"/>
      <c r="E219" s="62">
        <f t="shared" si="64"/>
        <v>0</v>
      </c>
      <c r="F219" s="62">
        <f t="shared" si="65"/>
        <v>0</v>
      </c>
      <c r="G219" s="62">
        <f t="shared" si="66"/>
        <v>0</v>
      </c>
      <c r="H219" s="62">
        <f t="shared" si="67"/>
        <v>0</v>
      </c>
      <c r="I219" s="30" t="s">
        <v>14</v>
      </c>
      <c r="J219" s="32"/>
      <c r="K219" s="66">
        <f t="shared" si="47"/>
        <v>0</v>
      </c>
      <c r="L219" s="28"/>
      <c r="O219" s="65">
        <f t="shared" si="5"/>
        <v>0</v>
      </c>
      <c r="P219" s="65">
        <f t="shared" si="6"/>
        <v>0</v>
      </c>
    </row>
    <row r="220" spans="1:16" ht="15.75" customHeight="1">
      <c r="A220" s="61" t="s">
        <v>293</v>
      </c>
      <c r="B220" s="22" t="s">
        <v>299</v>
      </c>
      <c r="C220" s="29">
        <v>41</v>
      </c>
      <c r="D220" s="29"/>
      <c r="E220" s="62">
        <f t="shared" si="64"/>
        <v>400.27550072727274</v>
      </c>
      <c r="F220" s="62">
        <f t="shared" si="65"/>
        <v>920.63365167272718</v>
      </c>
      <c r="G220" s="62">
        <f t="shared" si="66"/>
        <v>600.41325109090917</v>
      </c>
      <c r="H220" s="62">
        <f t="shared" si="67"/>
        <v>520.35815094545455</v>
      </c>
      <c r="I220" s="30" t="s">
        <v>14</v>
      </c>
      <c r="J220" s="32"/>
      <c r="K220" s="66">
        <f t="shared" si="47"/>
        <v>16411.295529818184</v>
      </c>
      <c r="L220" s="28"/>
      <c r="M220" s="22"/>
      <c r="N220" s="22">
        <v>48903</v>
      </c>
      <c r="O220" s="65">
        <f t="shared" si="5"/>
        <v>8891.454545454546</v>
      </c>
      <c r="P220" s="65">
        <f t="shared" si="6"/>
        <v>325.42723636363638</v>
      </c>
    </row>
    <row r="221" spans="1:16" ht="15.75" customHeight="1">
      <c r="A221" s="61" t="s">
        <v>293</v>
      </c>
      <c r="B221" s="22" t="s">
        <v>300</v>
      </c>
      <c r="C221" s="29">
        <v>247</v>
      </c>
      <c r="D221" s="29"/>
      <c r="E221" s="62">
        <f t="shared" si="64"/>
        <v>351.64787563636366</v>
      </c>
      <c r="F221" s="62">
        <f t="shared" si="65"/>
        <v>808.79011396363637</v>
      </c>
      <c r="G221" s="62">
        <f t="shared" si="66"/>
        <v>527.47181345454555</v>
      </c>
      <c r="H221" s="62">
        <f t="shared" si="67"/>
        <v>457.14223832727276</v>
      </c>
      <c r="I221" s="30" t="s">
        <v>14</v>
      </c>
      <c r="J221" s="32"/>
      <c r="K221" s="66">
        <f t="shared" si="47"/>
        <v>86857.025282181829</v>
      </c>
      <c r="L221" s="28"/>
      <c r="M221" s="22"/>
      <c r="N221" s="22">
        <v>42962</v>
      </c>
      <c r="O221" s="65">
        <f t="shared" si="5"/>
        <v>7811.272727272727</v>
      </c>
      <c r="P221" s="65">
        <f t="shared" si="6"/>
        <v>285.89258181818184</v>
      </c>
    </row>
    <row r="222" spans="1:16" ht="15.75" customHeight="1">
      <c r="A222" s="61" t="s">
        <v>293</v>
      </c>
      <c r="B222" s="22" t="s">
        <v>301</v>
      </c>
      <c r="C222" s="29">
        <v>127</v>
      </c>
      <c r="D222" s="29"/>
      <c r="E222" s="62">
        <f t="shared" si="64"/>
        <v>323.80219636363637</v>
      </c>
      <c r="F222" s="62">
        <f t="shared" si="65"/>
        <v>744.74505163636354</v>
      </c>
      <c r="G222" s="62">
        <f t="shared" si="66"/>
        <v>485.70329454545458</v>
      </c>
      <c r="H222" s="62">
        <f t="shared" si="67"/>
        <v>420.94285527272729</v>
      </c>
      <c r="I222" s="30" t="s">
        <v>14</v>
      </c>
      <c r="J222" s="32"/>
      <c r="K222" s="66">
        <f t="shared" si="47"/>
        <v>41122.878938181821</v>
      </c>
      <c r="L222" s="28"/>
      <c r="M222" s="22"/>
      <c r="N222" s="22">
        <v>39560</v>
      </c>
      <c r="O222" s="65">
        <f t="shared" si="5"/>
        <v>7192.727272727273</v>
      </c>
      <c r="P222" s="65">
        <f t="shared" si="6"/>
        <v>263.25381818181819</v>
      </c>
    </row>
    <row r="223" spans="1:16" ht="15.75" customHeight="1">
      <c r="A223" s="61" t="s">
        <v>293</v>
      </c>
      <c r="B223" s="22" t="s">
        <v>302</v>
      </c>
      <c r="C223" s="29">
        <v>15</v>
      </c>
      <c r="D223" s="29"/>
      <c r="E223" s="62">
        <f t="shared" si="64"/>
        <v>291.9540076363636</v>
      </c>
      <c r="F223" s="62">
        <f t="shared" si="65"/>
        <v>671.4942175636362</v>
      </c>
      <c r="G223" s="62">
        <f t="shared" si="66"/>
        <v>437.9310114545454</v>
      </c>
      <c r="H223" s="62">
        <f t="shared" si="67"/>
        <v>379.54020992727271</v>
      </c>
      <c r="I223" s="30" t="s">
        <v>14</v>
      </c>
      <c r="J223" s="32"/>
      <c r="K223" s="66">
        <f t="shared" si="47"/>
        <v>4379.3101145454539</v>
      </c>
      <c r="L223" s="28"/>
      <c r="M223" s="22"/>
      <c r="N223" s="22">
        <v>35669</v>
      </c>
      <c r="O223" s="65">
        <f t="shared" si="5"/>
        <v>6485.272727272727</v>
      </c>
      <c r="P223" s="65">
        <f t="shared" si="6"/>
        <v>237.36098181818181</v>
      </c>
    </row>
    <row r="224" spans="1:16" ht="15.75" customHeight="1">
      <c r="A224" s="61" t="s">
        <v>293</v>
      </c>
      <c r="B224" s="22" t="s">
        <v>303</v>
      </c>
      <c r="C224" s="29">
        <v>367</v>
      </c>
      <c r="D224" s="29"/>
      <c r="E224" s="62">
        <f t="shared" si="64"/>
        <v>447.71628763636375</v>
      </c>
      <c r="F224" s="62">
        <f t="shared" si="65"/>
        <v>1029.7474615636365</v>
      </c>
      <c r="G224" s="62">
        <f t="shared" si="66"/>
        <v>671.57443145454567</v>
      </c>
      <c r="H224" s="62">
        <f t="shared" si="67"/>
        <v>582.0311739272729</v>
      </c>
      <c r="I224" s="30" t="s">
        <v>14</v>
      </c>
      <c r="J224" s="32"/>
      <c r="K224" s="66">
        <f t="shared" si="47"/>
        <v>164311.8775625455</v>
      </c>
      <c r="L224" s="28"/>
      <c r="M224" s="22"/>
      <c r="N224" s="22">
        <v>54699</v>
      </c>
      <c r="O224" s="65">
        <f t="shared" si="5"/>
        <v>9945.2727272727279</v>
      </c>
      <c r="P224" s="65">
        <f t="shared" si="6"/>
        <v>363.99698181818189</v>
      </c>
    </row>
    <row r="225" spans="1:16" ht="15.75" customHeight="1">
      <c r="A225" s="61" t="s">
        <v>293</v>
      </c>
      <c r="B225" s="22" t="s">
        <v>304</v>
      </c>
      <c r="C225" s="29">
        <v>415</v>
      </c>
      <c r="D225" s="29"/>
      <c r="E225" s="62">
        <f t="shared" si="64"/>
        <v>384.3554989090909</v>
      </c>
      <c r="F225" s="62">
        <f t="shared" si="65"/>
        <v>884.01764749090898</v>
      </c>
      <c r="G225" s="62">
        <f t="shared" si="66"/>
        <v>576.5332483636364</v>
      </c>
      <c r="H225" s="62">
        <f t="shared" si="67"/>
        <v>499.6621485818182</v>
      </c>
      <c r="I225" s="30" t="s">
        <v>14</v>
      </c>
      <c r="J225" s="32"/>
      <c r="K225" s="66">
        <f t="shared" si="47"/>
        <v>159507.53204727272</v>
      </c>
      <c r="L225" s="28"/>
      <c r="M225" s="22"/>
      <c r="N225" s="22">
        <v>46958</v>
      </c>
      <c r="O225" s="65">
        <f t="shared" si="5"/>
        <v>8537.818181818182</v>
      </c>
      <c r="P225" s="65">
        <f t="shared" si="6"/>
        <v>312.48414545454546</v>
      </c>
    </row>
    <row r="226" spans="1:16" ht="15.75" customHeight="1">
      <c r="A226" s="61" t="s">
        <v>305</v>
      </c>
      <c r="B226" s="22" t="s">
        <v>306</v>
      </c>
      <c r="C226" s="29">
        <v>5</v>
      </c>
      <c r="D226" s="29"/>
      <c r="E226" s="62">
        <f t="shared" si="64"/>
        <v>356.83722327272733</v>
      </c>
      <c r="F226" s="62">
        <f t="shared" si="65"/>
        <v>820.7256135272728</v>
      </c>
      <c r="G226" s="62">
        <f t="shared" si="66"/>
        <v>535.25583490909094</v>
      </c>
      <c r="H226" s="62">
        <f t="shared" si="67"/>
        <v>463.88839025454553</v>
      </c>
      <c r="I226" s="30" t="s">
        <v>14</v>
      </c>
      <c r="J226" s="32"/>
      <c r="K226" s="66">
        <f t="shared" si="47"/>
        <v>1784.1861163636368</v>
      </c>
      <c r="L226" s="28"/>
      <c r="M226" s="22"/>
      <c r="N226" s="22">
        <v>43596</v>
      </c>
      <c r="O226" s="65">
        <f t="shared" si="5"/>
        <v>7926.545454545455</v>
      </c>
      <c r="P226" s="65">
        <f t="shared" si="6"/>
        <v>290.11156363636366</v>
      </c>
    </row>
    <row r="227" spans="1:16" ht="15.75" customHeight="1">
      <c r="A227" s="61" t="s">
        <v>307</v>
      </c>
      <c r="B227" s="22" t="s">
        <v>308</v>
      </c>
      <c r="C227" s="29">
        <v>6</v>
      </c>
      <c r="D227" s="29"/>
      <c r="E227" s="62">
        <f t="shared" si="64"/>
        <v>299.13233236363641</v>
      </c>
      <c r="F227" s="62">
        <f t="shared" si="65"/>
        <v>688.00436443636363</v>
      </c>
      <c r="G227" s="62">
        <f t="shared" si="66"/>
        <v>448.69849854545464</v>
      </c>
      <c r="H227" s="62">
        <f t="shared" si="67"/>
        <v>388.87203207272734</v>
      </c>
      <c r="I227" s="30" t="s">
        <v>14</v>
      </c>
      <c r="J227" s="32"/>
      <c r="K227" s="66">
        <f t="shared" si="47"/>
        <v>1794.7939941818186</v>
      </c>
      <c r="L227" s="28"/>
      <c r="M227" s="22"/>
      <c r="N227" s="22">
        <v>36546</v>
      </c>
      <c r="O227" s="65">
        <f t="shared" si="5"/>
        <v>6644.727272727273</v>
      </c>
      <c r="P227" s="65">
        <f t="shared" si="6"/>
        <v>243.19701818181821</v>
      </c>
    </row>
    <row r="228" spans="1:16" ht="15.75" customHeight="1">
      <c r="A228" s="61" t="s">
        <v>307</v>
      </c>
      <c r="B228" s="22" t="s">
        <v>309</v>
      </c>
      <c r="C228" s="29">
        <v>20</v>
      </c>
      <c r="D228" s="29"/>
      <c r="E228" s="62">
        <f t="shared" si="64"/>
        <v>365.70986181818182</v>
      </c>
      <c r="F228" s="62">
        <f t="shared" si="65"/>
        <v>841.13268218181815</v>
      </c>
      <c r="G228" s="62">
        <f t="shared" si="66"/>
        <v>548.56479272727279</v>
      </c>
      <c r="H228" s="62">
        <f t="shared" si="67"/>
        <v>475.42282036363639</v>
      </c>
      <c r="I228" s="30" t="s">
        <v>14</v>
      </c>
      <c r="J228" s="32"/>
      <c r="K228" s="66">
        <f t="shared" si="47"/>
        <v>7314.197236363636</v>
      </c>
      <c r="L228" s="28"/>
      <c r="M228" s="22"/>
      <c r="N228" s="22">
        <v>44680</v>
      </c>
      <c r="O228" s="65">
        <f t="shared" si="5"/>
        <v>8123.636363636364</v>
      </c>
      <c r="P228" s="65">
        <f t="shared" si="6"/>
        <v>297.32509090909093</v>
      </c>
    </row>
    <row r="229" spans="1:16" ht="15.75" customHeight="1">
      <c r="A229" s="61" t="s">
        <v>310</v>
      </c>
      <c r="B229" s="22" t="s">
        <v>311</v>
      </c>
      <c r="C229" s="29">
        <v>18</v>
      </c>
      <c r="D229" s="29"/>
      <c r="E229" s="62">
        <f t="shared" si="64"/>
        <v>531.9326880000001</v>
      </c>
      <c r="F229" s="62">
        <f t="shared" si="65"/>
        <v>1223.4451824</v>
      </c>
      <c r="G229" s="62">
        <f t="shared" si="66"/>
        <v>797.89903200000015</v>
      </c>
      <c r="H229" s="62">
        <f t="shared" si="67"/>
        <v>691.51249440000015</v>
      </c>
      <c r="I229" s="30" t="s">
        <v>14</v>
      </c>
      <c r="J229" s="32"/>
      <c r="K229" s="66">
        <f t="shared" si="47"/>
        <v>9574.7883840000013</v>
      </c>
      <c r="L229" s="28"/>
      <c r="M229" s="22"/>
      <c r="N229" s="22">
        <v>64988</v>
      </c>
      <c r="O229" s="65">
        <f t="shared" si="5"/>
        <v>11816</v>
      </c>
      <c r="P229" s="65">
        <f t="shared" si="6"/>
        <v>432.46560000000005</v>
      </c>
    </row>
    <row r="230" spans="1:16" ht="15.75" customHeight="1">
      <c r="A230" s="61" t="s">
        <v>310</v>
      </c>
      <c r="B230" s="22" t="s">
        <v>312</v>
      </c>
      <c r="C230" s="29">
        <v>38</v>
      </c>
      <c r="D230" s="29"/>
      <c r="E230" s="62">
        <f t="shared" si="64"/>
        <v>343.16812145454548</v>
      </c>
      <c r="F230" s="62">
        <f t="shared" si="65"/>
        <v>789.28667934545456</v>
      </c>
      <c r="G230" s="62">
        <f t="shared" si="66"/>
        <v>514.75218218181817</v>
      </c>
      <c r="H230" s="62">
        <f t="shared" si="67"/>
        <v>446.11855789090913</v>
      </c>
      <c r="I230" s="30" t="s">
        <v>14</v>
      </c>
      <c r="J230" s="32"/>
      <c r="K230" s="66">
        <f t="shared" si="47"/>
        <v>13040.388615272728</v>
      </c>
      <c r="L230" s="28"/>
      <c r="M230" s="22"/>
      <c r="N230" s="22">
        <v>41926</v>
      </c>
      <c r="O230" s="65">
        <f t="shared" si="5"/>
        <v>7622.909090909091</v>
      </c>
      <c r="P230" s="65">
        <f t="shared" si="6"/>
        <v>278.99847272727277</v>
      </c>
    </row>
    <row r="231" spans="1:16" ht="15.75" customHeight="1">
      <c r="A231" s="61" t="s">
        <v>313</v>
      </c>
      <c r="B231" s="22" t="s">
        <v>314</v>
      </c>
      <c r="C231" s="29">
        <v>99</v>
      </c>
      <c r="D231" s="29"/>
      <c r="E231" s="62">
        <f t="shared" si="64"/>
        <v>741.65108727272741</v>
      </c>
      <c r="F231" s="62">
        <f t="shared" si="65"/>
        <v>1705.797500727273</v>
      </c>
      <c r="G231" s="62">
        <f t="shared" si="66"/>
        <v>1112.476630909091</v>
      </c>
      <c r="H231" s="62">
        <f t="shared" si="67"/>
        <v>964.14641345454561</v>
      </c>
      <c r="I231" s="30" t="s">
        <v>14</v>
      </c>
      <c r="J231" s="32"/>
      <c r="K231" s="66">
        <f t="shared" si="47"/>
        <v>73423.457640000008</v>
      </c>
      <c r="L231" s="28"/>
      <c r="M231" s="22"/>
      <c r="N231" s="22">
        <v>90610</v>
      </c>
      <c r="O231" s="65">
        <f t="shared" si="5"/>
        <v>16474.545454545456</v>
      </c>
      <c r="P231" s="65">
        <f t="shared" si="6"/>
        <v>602.96836363636373</v>
      </c>
    </row>
    <row r="232" spans="1:16" ht="15.75" customHeight="1">
      <c r="A232" s="61" t="s">
        <v>293</v>
      </c>
      <c r="B232" s="22" t="s">
        <v>315</v>
      </c>
      <c r="C232" s="29">
        <v>15</v>
      </c>
      <c r="D232" s="29"/>
      <c r="E232" s="62">
        <f t="shared" si="64"/>
        <v>720.07518763636369</v>
      </c>
      <c r="F232" s="62">
        <f t="shared" si="65"/>
        <v>1656.1729315636364</v>
      </c>
      <c r="G232" s="62">
        <f t="shared" si="66"/>
        <v>1080.1127814545455</v>
      </c>
      <c r="H232" s="62">
        <f t="shared" si="67"/>
        <v>936.09774392727286</v>
      </c>
      <c r="I232" s="30" t="s">
        <v>14</v>
      </c>
      <c r="J232" s="32"/>
      <c r="K232" s="66">
        <f t="shared" si="47"/>
        <v>10801.127814545456</v>
      </c>
      <c r="L232" s="28"/>
      <c r="M232" s="22"/>
      <c r="N232" s="22">
        <v>87974</v>
      </c>
      <c r="O232" s="65">
        <f t="shared" si="5"/>
        <v>15995.272727272728</v>
      </c>
      <c r="P232" s="65">
        <f t="shared" si="6"/>
        <v>585.42698181818184</v>
      </c>
    </row>
    <row r="233" spans="1:16" ht="15.75" customHeight="1">
      <c r="A233" s="61" t="s">
        <v>316</v>
      </c>
      <c r="B233" s="22" t="s">
        <v>317</v>
      </c>
      <c r="C233" s="29">
        <v>27</v>
      </c>
      <c r="D233" s="29"/>
      <c r="E233" s="62">
        <f t="shared" si="64"/>
        <v>725.24816509090908</v>
      </c>
      <c r="F233" s="62">
        <f t="shared" si="65"/>
        <v>1668.0707797090909</v>
      </c>
      <c r="G233" s="62">
        <f t="shared" si="66"/>
        <v>1087.8722476363637</v>
      </c>
      <c r="H233" s="62">
        <f t="shared" si="67"/>
        <v>942.82261461818189</v>
      </c>
      <c r="I233" s="30" t="s">
        <v>14</v>
      </c>
      <c r="J233" s="32"/>
      <c r="K233" s="66">
        <f t="shared" si="47"/>
        <v>19581.700457454546</v>
      </c>
      <c r="L233" s="28"/>
      <c r="M233" s="22"/>
      <c r="N233" s="22">
        <v>88606</v>
      </c>
      <c r="O233" s="65">
        <f t="shared" si="5"/>
        <v>16110.181818181818</v>
      </c>
      <c r="P233" s="65">
        <f t="shared" si="6"/>
        <v>589.63265454545456</v>
      </c>
    </row>
    <row r="234" spans="1:16" ht="15.75" customHeight="1">
      <c r="A234" s="61" t="s">
        <v>313</v>
      </c>
      <c r="B234" s="22" t="s">
        <v>318</v>
      </c>
      <c r="C234" s="29">
        <v>15</v>
      </c>
      <c r="D234" s="29"/>
      <c r="E234" s="62">
        <f t="shared" si="64"/>
        <v>816.31548654545452</v>
      </c>
      <c r="F234" s="62">
        <f t="shared" si="65"/>
        <v>1877.5256190545454</v>
      </c>
      <c r="G234" s="62">
        <f t="shared" si="66"/>
        <v>1224.4732298181818</v>
      </c>
      <c r="H234" s="62">
        <f t="shared" si="67"/>
        <v>1061.210132509091</v>
      </c>
      <c r="I234" s="30" t="s">
        <v>14</v>
      </c>
      <c r="J234" s="32"/>
      <c r="K234" s="66">
        <f t="shared" si="47"/>
        <v>12244.732298181818</v>
      </c>
      <c r="L234" s="28"/>
      <c r="M234" s="22"/>
      <c r="N234" s="22">
        <v>99732</v>
      </c>
      <c r="O234" s="65">
        <f t="shared" si="5"/>
        <v>18133.090909090908</v>
      </c>
      <c r="P234" s="65">
        <f t="shared" si="6"/>
        <v>663.67112727272729</v>
      </c>
    </row>
    <row r="235" spans="1:16" ht="15.75" customHeight="1">
      <c r="A235" s="61" t="s">
        <v>319</v>
      </c>
      <c r="B235" s="22" t="s">
        <v>320</v>
      </c>
      <c r="C235" s="29">
        <v>15</v>
      </c>
      <c r="D235" s="29"/>
      <c r="E235" s="62">
        <f t="shared" si="64"/>
        <v>0</v>
      </c>
      <c r="F235" s="62">
        <f t="shared" si="65"/>
        <v>0</v>
      </c>
      <c r="G235" s="62">
        <f t="shared" si="66"/>
        <v>0</v>
      </c>
      <c r="H235" s="62">
        <f t="shared" si="67"/>
        <v>0</v>
      </c>
      <c r="I235" s="30" t="s">
        <v>14</v>
      </c>
      <c r="J235" s="32"/>
      <c r="K235" s="66">
        <f t="shared" si="47"/>
        <v>0</v>
      </c>
      <c r="L235" s="28"/>
      <c r="O235" s="65">
        <f t="shared" si="5"/>
        <v>0</v>
      </c>
      <c r="P235" s="65">
        <f t="shared" si="6"/>
        <v>0</v>
      </c>
    </row>
    <row r="236" spans="1:16" ht="15.75" customHeight="1">
      <c r="A236" s="61" t="s">
        <v>313</v>
      </c>
      <c r="B236" s="22" t="s">
        <v>321</v>
      </c>
      <c r="C236" s="29">
        <v>406</v>
      </c>
      <c r="D236" s="29"/>
      <c r="E236" s="62">
        <f t="shared" si="64"/>
        <v>0</v>
      </c>
      <c r="F236" s="62">
        <f t="shared" si="65"/>
        <v>0</v>
      </c>
      <c r="G236" s="62">
        <f t="shared" si="66"/>
        <v>0</v>
      </c>
      <c r="H236" s="62">
        <f t="shared" si="67"/>
        <v>0</v>
      </c>
      <c r="I236" s="30" t="s">
        <v>14</v>
      </c>
      <c r="J236" s="32"/>
      <c r="K236" s="66">
        <f t="shared" si="47"/>
        <v>0</v>
      </c>
      <c r="L236" s="28"/>
      <c r="O236" s="65">
        <f t="shared" si="5"/>
        <v>0</v>
      </c>
      <c r="P236" s="65">
        <f t="shared" si="6"/>
        <v>0</v>
      </c>
    </row>
    <row r="237" spans="1:16" ht="15.75" customHeight="1">
      <c r="A237" s="61" t="s">
        <v>313</v>
      </c>
      <c r="B237" s="22" t="s">
        <v>322</v>
      </c>
      <c r="C237" s="29">
        <v>10</v>
      </c>
      <c r="D237" s="29"/>
      <c r="E237" s="62">
        <f t="shared" si="64"/>
        <v>0</v>
      </c>
      <c r="F237" s="62">
        <f t="shared" si="65"/>
        <v>0</v>
      </c>
      <c r="G237" s="62">
        <f t="shared" si="66"/>
        <v>0</v>
      </c>
      <c r="H237" s="62">
        <f t="shared" si="67"/>
        <v>0</v>
      </c>
      <c r="I237" s="30" t="s">
        <v>14</v>
      </c>
      <c r="J237" s="32"/>
      <c r="K237" s="66">
        <f t="shared" si="47"/>
        <v>0</v>
      </c>
      <c r="L237" s="28"/>
      <c r="O237" s="65">
        <f t="shared" si="5"/>
        <v>0</v>
      </c>
      <c r="P237" s="65">
        <f t="shared" si="6"/>
        <v>0</v>
      </c>
    </row>
    <row r="238" spans="1:16" ht="15.75" customHeight="1">
      <c r="A238" s="61" t="s">
        <v>313</v>
      </c>
      <c r="B238" s="22" t="s">
        <v>323</v>
      </c>
      <c r="C238" s="29">
        <v>5</v>
      </c>
      <c r="D238" s="29"/>
      <c r="E238" s="62">
        <f t="shared" si="64"/>
        <v>0</v>
      </c>
      <c r="F238" s="62">
        <f t="shared" si="65"/>
        <v>0</v>
      </c>
      <c r="G238" s="62">
        <f t="shared" si="66"/>
        <v>0</v>
      </c>
      <c r="H238" s="62">
        <f t="shared" si="67"/>
        <v>0</v>
      </c>
      <c r="I238" s="30" t="s">
        <v>14</v>
      </c>
      <c r="J238" s="32"/>
      <c r="K238" s="66">
        <f t="shared" si="47"/>
        <v>0</v>
      </c>
      <c r="L238" s="28"/>
      <c r="O238" s="65">
        <f t="shared" si="5"/>
        <v>0</v>
      </c>
      <c r="P238" s="65">
        <f t="shared" si="6"/>
        <v>0</v>
      </c>
    </row>
    <row r="239" spans="1:16" ht="15.75" customHeight="1">
      <c r="A239" s="61" t="s">
        <v>324</v>
      </c>
      <c r="B239" s="22" t="s">
        <v>325</v>
      </c>
      <c r="C239" s="29">
        <v>8</v>
      </c>
      <c r="D239" s="29"/>
      <c r="E239" s="62">
        <f t="shared" si="64"/>
        <v>79.902857454545469</v>
      </c>
      <c r="F239" s="62">
        <f t="shared" si="65"/>
        <v>183.77657214545457</v>
      </c>
      <c r="G239" s="62">
        <f t="shared" si="66"/>
        <v>119.8542861818182</v>
      </c>
      <c r="H239" s="62">
        <f t="shared" si="67"/>
        <v>103.87371469090911</v>
      </c>
      <c r="I239" s="30" t="s">
        <v>14</v>
      </c>
      <c r="J239" s="32"/>
      <c r="K239" s="66">
        <f t="shared" si="47"/>
        <v>639.22285963636375</v>
      </c>
      <c r="L239" s="28"/>
      <c r="M239" s="22"/>
      <c r="N239" s="22">
        <v>9762</v>
      </c>
      <c r="O239" s="65">
        <f t="shared" si="5"/>
        <v>1774.909090909091</v>
      </c>
      <c r="P239" s="65">
        <f t="shared" si="6"/>
        <v>64.961672727272742</v>
      </c>
    </row>
    <row r="240" spans="1:16" ht="15.75" customHeight="1">
      <c r="A240" s="61" t="s">
        <v>324</v>
      </c>
      <c r="B240" s="22" t="s">
        <v>326</v>
      </c>
      <c r="C240" s="29">
        <v>50</v>
      </c>
      <c r="D240" s="29"/>
      <c r="E240" s="62">
        <f t="shared" si="64"/>
        <v>168.18724800000001</v>
      </c>
      <c r="F240" s="62">
        <f t="shared" si="65"/>
        <v>386.83067039999997</v>
      </c>
      <c r="G240" s="62">
        <f t="shared" si="66"/>
        <v>252.28087200000002</v>
      </c>
      <c r="H240" s="62">
        <f t="shared" si="67"/>
        <v>218.64342240000002</v>
      </c>
      <c r="I240" s="30" t="s">
        <v>14</v>
      </c>
      <c r="J240" s="32"/>
      <c r="K240" s="66">
        <f t="shared" si="47"/>
        <v>8409.3624</v>
      </c>
      <c r="L240" s="28"/>
      <c r="M240" s="22"/>
      <c r="N240" s="22">
        <v>20548</v>
      </c>
      <c r="O240" s="65">
        <f t="shared" si="5"/>
        <v>3736</v>
      </c>
      <c r="P240" s="65">
        <f t="shared" si="6"/>
        <v>136.73760000000001</v>
      </c>
    </row>
    <row r="241" spans="1:16" ht="15.75" customHeight="1">
      <c r="A241" s="61" t="s">
        <v>316</v>
      </c>
      <c r="B241" s="22" t="s">
        <v>327</v>
      </c>
      <c r="C241" s="29">
        <v>46</v>
      </c>
      <c r="D241" s="29"/>
      <c r="E241" s="62">
        <f t="shared" si="64"/>
        <v>242.64702</v>
      </c>
      <c r="F241" s="62">
        <f t="shared" si="65"/>
        <v>558.08814599999994</v>
      </c>
      <c r="G241" s="62">
        <f t="shared" si="66"/>
        <v>363.97053</v>
      </c>
      <c r="H241" s="62">
        <f t="shared" si="67"/>
        <v>315.441126</v>
      </c>
      <c r="I241" s="30" t="s">
        <v>14</v>
      </c>
      <c r="J241" s="32"/>
      <c r="K241" s="66">
        <f t="shared" si="47"/>
        <v>11161.762919999999</v>
      </c>
      <c r="L241" s="28"/>
      <c r="M241" s="22"/>
      <c r="N241" s="22">
        <v>29645</v>
      </c>
      <c r="O241" s="65">
        <f t="shared" si="5"/>
        <v>5390</v>
      </c>
      <c r="P241" s="65">
        <f t="shared" si="6"/>
        <v>197.274</v>
      </c>
    </row>
    <row r="242" spans="1:16" ht="15.75" customHeight="1">
      <c r="A242" s="61" t="s">
        <v>316</v>
      </c>
      <c r="B242" s="22" t="s">
        <v>328</v>
      </c>
      <c r="C242" s="29">
        <v>45</v>
      </c>
      <c r="D242" s="29"/>
      <c r="E242" s="62">
        <f t="shared" si="64"/>
        <v>225.29462727272733</v>
      </c>
      <c r="F242" s="62">
        <f t="shared" si="65"/>
        <v>518.17764272727277</v>
      </c>
      <c r="G242" s="62">
        <f t="shared" si="66"/>
        <v>337.94194090909099</v>
      </c>
      <c r="H242" s="62">
        <f t="shared" si="67"/>
        <v>292.88301545454556</v>
      </c>
      <c r="I242" s="30" t="s">
        <v>14</v>
      </c>
      <c r="J242" s="32"/>
      <c r="K242" s="66">
        <f t="shared" si="47"/>
        <v>10138.25822727273</v>
      </c>
      <c r="L242" s="28"/>
      <c r="M242" s="22"/>
      <c r="N242" s="22">
        <v>27525</v>
      </c>
      <c r="O242" s="65">
        <f t="shared" si="5"/>
        <v>5004.545454545455</v>
      </c>
      <c r="P242" s="65">
        <f t="shared" si="6"/>
        <v>183.16636363636368</v>
      </c>
    </row>
    <row r="243" spans="1:16" ht="15.75" customHeight="1">
      <c r="A243" s="61" t="s">
        <v>293</v>
      </c>
      <c r="B243" s="22" t="s">
        <v>329</v>
      </c>
      <c r="C243" s="29">
        <v>48</v>
      </c>
      <c r="D243" s="29"/>
      <c r="E243" s="62">
        <f t="shared" si="64"/>
        <v>194.37135381818186</v>
      </c>
      <c r="F243" s="62">
        <f t="shared" si="65"/>
        <v>447.05411378181822</v>
      </c>
      <c r="G243" s="62">
        <f t="shared" si="66"/>
        <v>291.55703072727277</v>
      </c>
      <c r="H243" s="62">
        <f t="shared" si="67"/>
        <v>252.68275996363641</v>
      </c>
      <c r="I243" s="30" t="s">
        <v>14</v>
      </c>
      <c r="J243" s="32"/>
      <c r="K243" s="66">
        <f t="shared" si="47"/>
        <v>9329.8249832727288</v>
      </c>
      <c r="L243" s="28"/>
      <c r="M243" s="22"/>
      <c r="N243" s="22">
        <v>23747</v>
      </c>
      <c r="O243" s="65">
        <f t="shared" si="5"/>
        <v>4317.636363636364</v>
      </c>
      <c r="P243" s="65">
        <f t="shared" si="6"/>
        <v>158.02549090909093</v>
      </c>
    </row>
    <row r="244" spans="1:16" ht="15.75" customHeight="1">
      <c r="A244" s="61" t="s">
        <v>330</v>
      </c>
      <c r="B244" s="22" t="s">
        <v>331</v>
      </c>
      <c r="C244" s="29">
        <v>87</v>
      </c>
      <c r="D244" s="29"/>
      <c r="E244" s="62">
        <f t="shared" si="64"/>
        <v>135.74973272727274</v>
      </c>
      <c r="F244" s="62">
        <f t="shared" si="65"/>
        <v>312.22438527272726</v>
      </c>
      <c r="G244" s="62">
        <f t="shared" si="66"/>
        <v>203.6245990909091</v>
      </c>
      <c r="H244" s="62">
        <f t="shared" si="67"/>
        <v>176.47465254545457</v>
      </c>
      <c r="I244" s="30" t="s">
        <v>14</v>
      </c>
      <c r="J244" s="32"/>
      <c r="K244" s="66">
        <f t="shared" si="47"/>
        <v>11810.226747272729</v>
      </c>
      <c r="L244" s="28"/>
      <c r="M244" s="22"/>
      <c r="N244" s="22">
        <v>16585</v>
      </c>
      <c r="O244" s="65">
        <f t="shared" si="5"/>
        <v>3015.4545454545455</v>
      </c>
      <c r="P244" s="65">
        <f t="shared" si="6"/>
        <v>110.36563636363637</v>
      </c>
    </row>
    <row r="245" spans="1:16" ht="15.75" customHeight="1">
      <c r="A245" s="61" t="s">
        <v>332</v>
      </c>
      <c r="B245" s="22" t="s">
        <v>333</v>
      </c>
      <c r="C245" s="29">
        <v>68</v>
      </c>
      <c r="D245" s="29"/>
      <c r="E245" s="62">
        <f t="shared" si="64"/>
        <v>82.620307636363634</v>
      </c>
      <c r="F245" s="62">
        <f t="shared" si="65"/>
        <v>190.02670756363634</v>
      </c>
      <c r="G245" s="62">
        <f t="shared" si="66"/>
        <v>123.93046145454545</v>
      </c>
      <c r="H245" s="62">
        <f t="shared" si="67"/>
        <v>107.40639992727273</v>
      </c>
      <c r="I245" s="30" t="s">
        <v>14</v>
      </c>
      <c r="J245" s="32"/>
      <c r="K245" s="66">
        <f t="shared" si="47"/>
        <v>5618.1809192727269</v>
      </c>
      <c r="L245" s="28"/>
      <c r="M245" s="22"/>
      <c r="N245" s="22">
        <v>10094</v>
      </c>
      <c r="O245" s="65">
        <f t="shared" si="5"/>
        <v>1835.2727272727273</v>
      </c>
      <c r="P245" s="65">
        <f t="shared" si="6"/>
        <v>67.170981818181815</v>
      </c>
    </row>
    <row r="246" spans="1:16" ht="15.75" customHeight="1">
      <c r="A246" s="61" t="s">
        <v>334</v>
      </c>
      <c r="B246" s="22" t="s">
        <v>335</v>
      </c>
      <c r="C246" s="29">
        <v>17</v>
      </c>
      <c r="D246" s="29"/>
      <c r="E246" s="62">
        <f t="shared" si="64"/>
        <v>0</v>
      </c>
      <c r="F246" s="62">
        <f t="shared" si="65"/>
        <v>0</v>
      </c>
      <c r="G246" s="62">
        <f t="shared" si="66"/>
        <v>0</v>
      </c>
      <c r="H246" s="62">
        <f t="shared" si="67"/>
        <v>0</v>
      </c>
      <c r="I246" s="30" t="s">
        <v>14</v>
      </c>
      <c r="J246" s="32"/>
      <c r="K246" s="66">
        <f t="shared" si="47"/>
        <v>0</v>
      </c>
      <c r="L246" s="28"/>
      <c r="O246" s="65">
        <f t="shared" si="5"/>
        <v>0</v>
      </c>
      <c r="P246" s="65">
        <f t="shared" si="6"/>
        <v>0</v>
      </c>
    </row>
    <row r="247" spans="1:16" ht="15.75" customHeight="1">
      <c r="A247" s="61" t="s">
        <v>336</v>
      </c>
      <c r="B247" s="22" t="s">
        <v>337</v>
      </c>
      <c r="C247" s="29">
        <v>18</v>
      </c>
      <c r="D247" s="29"/>
      <c r="E247" s="62">
        <f t="shared" si="64"/>
        <v>0</v>
      </c>
      <c r="F247" s="62">
        <f t="shared" si="65"/>
        <v>0</v>
      </c>
      <c r="G247" s="62">
        <f t="shared" si="66"/>
        <v>0</v>
      </c>
      <c r="H247" s="62">
        <f t="shared" si="67"/>
        <v>0</v>
      </c>
      <c r="I247" s="30" t="s">
        <v>14</v>
      </c>
      <c r="J247" s="32"/>
      <c r="K247" s="66">
        <f t="shared" si="47"/>
        <v>0</v>
      </c>
      <c r="L247" s="28"/>
      <c r="O247" s="65">
        <f t="shared" si="5"/>
        <v>0</v>
      </c>
      <c r="P247" s="65">
        <f t="shared" si="6"/>
        <v>0</v>
      </c>
    </row>
    <row r="248" spans="1:16" ht="15.75" customHeight="1">
      <c r="A248" s="61" t="s">
        <v>338</v>
      </c>
      <c r="B248" s="22" t="s">
        <v>339</v>
      </c>
      <c r="C248" s="29">
        <v>12</v>
      </c>
      <c r="D248" s="29"/>
      <c r="E248" s="62">
        <f t="shared" si="64"/>
        <v>514.10556000000008</v>
      </c>
      <c r="F248" s="62">
        <f t="shared" si="65"/>
        <v>1182.4427880000001</v>
      </c>
      <c r="G248" s="62">
        <f t="shared" si="66"/>
        <v>771.15834000000018</v>
      </c>
      <c r="H248" s="62">
        <f t="shared" si="67"/>
        <v>668.3372280000001</v>
      </c>
      <c r="I248" s="30" t="s">
        <v>14</v>
      </c>
      <c r="J248" s="32"/>
      <c r="K248" s="66">
        <f t="shared" si="47"/>
        <v>6169.2667200000014</v>
      </c>
      <c r="L248" s="28"/>
      <c r="M248" s="22"/>
      <c r="N248" s="22">
        <v>62810</v>
      </c>
      <c r="O248" s="65">
        <f t="shared" si="5"/>
        <v>11420</v>
      </c>
      <c r="P248" s="65">
        <f t="shared" si="6"/>
        <v>417.97200000000004</v>
      </c>
    </row>
    <row r="249" spans="1:16" ht="15.75" customHeight="1">
      <c r="A249" s="61" t="s">
        <v>340</v>
      </c>
      <c r="B249" s="22" t="s">
        <v>341</v>
      </c>
      <c r="C249" s="29">
        <v>20</v>
      </c>
      <c r="D249" s="29"/>
      <c r="E249" s="62">
        <f t="shared" si="64"/>
        <v>537.73591745454542</v>
      </c>
      <c r="F249" s="62">
        <f t="shared" si="65"/>
        <v>1236.7926101454543</v>
      </c>
      <c r="G249" s="62">
        <f t="shared" si="66"/>
        <v>806.60387618181812</v>
      </c>
      <c r="H249" s="62">
        <f t="shared" si="67"/>
        <v>699.05669269090902</v>
      </c>
      <c r="I249" s="30" t="s">
        <v>14</v>
      </c>
      <c r="J249" s="32"/>
      <c r="K249" s="66">
        <f t="shared" si="47"/>
        <v>10754.718349090908</v>
      </c>
      <c r="L249" s="28"/>
      <c r="M249" s="22"/>
      <c r="N249" s="22">
        <v>65697</v>
      </c>
      <c r="O249" s="65">
        <f t="shared" si="5"/>
        <v>11944.90909090909</v>
      </c>
      <c r="P249" s="65">
        <f t="shared" si="6"/>
        <v>437.18367272727272</v>
      </c>
    </row>
    <row r="250" spans="1:16" ht="15.75" customHeight="1">
      <c r="A250" s="61" t="s">
        <v>340</v>
      </c>
      <c r="B250" s="22" t="s">
        <v>342</v>
      </c>
      <c r="C250" s="29">
        <v>20</v>
      </c>
      <c r="D250" s="29"/>
      <c r="E250" s="62">
        <f t="shared" si="64"/>
        <v>267.90621054545454</v>
      </c>
      <c r="F250" s="62">
        <f t="shared" si="65"/>
        <v>616.18428425454545</v>
      </c>
      <c r="G250" s="62">
        <f t="shared" si="66"/>
        <v>401.85931581818181</v>
      </c>
      <c r="H250" s="62">
        <f t="shared" si="67"/>
        <v>348.2780737090909</v>
      </c>
      <c r="I250" s="30" t="s">
        <v>14</v>
      </c>
      <c r="J250" s="32"/>
      <c r="K250" s="66">
        <f t="shared" si="47"/>
        <v>5358.1242109090908</v>
      </c>
      <c r="L250" s="28"/>
      <c r="M250" s="22"/>
      <c r="N250" s="22">
        <v>32731</v>
      </c>
      <c r="O250" s="65">
        <f t="shared" si="5"/>
        <v>5951.090909090909</v>
      </c>
      <c r="P250" s="65">
        <f t="shared" si="6"/>
        <v>217.80992727272729</v>
      </c>
    </row>
    <row r="251" spans="1:16" ht="15.75" customHeight="1">
      <c r="A251" s="61" t="s">
        <v>340</v>
      </c>
      <c r="B251" s="22" t="s">
        <v>343</v>
      </c>
      <c r="C251" s="29">
        <v>29</v>
      </c>
      <c r="D251" s="29"/>
      <c r="E251" s="62">
        <f t="shared" si="64"/>
        <v>591.83118327272723</v>
      </c>
      <c r="F251" s="62">
        <f t="shared" si="65"/>
        <v>1361.2117215272726</v>
      </c>
      <c r="G251" s="62">
        <f t="shared" si="66"/>
        <v>887.74677490909085</v>
      </c>
      <c r="H251" s="62">
        <f t="shared" si="67"/>
        <v>769.3805382545454</v>
      </c>
      <c r="I251" s="30" t="s">
        <v>14</v>
      </c>
      <c r="J251" s="32"/>
      <c r="K251" s="66">
        <f t="shared" si="47"/>
        <v>17163.104314909091</v>
      </c>
      <c r="L251" s="28"/>
      <c r="M251" s="22"/>
      <c r="N251" s="22">
        <v>72306</v>
      </c>
      <c r="O251" s="65">
        <f t="shared" si="5"/>
        <v>13146.545454545454</v>
      </c>
      <c r="P251" s="65">
        <f t="shared" si="6"/>
        <v>481.16356363636362</v>
      </c>
    </row>
    <row r="252" spans="1:16" ht="15.75" customHeight="1">
      <c r="A252" s="61" t="s">
        <v>340</v>
      </c>
      <c r="B252" s="22" t="s">
        <v>344</v>
      </c>
      <c r="C252" s="29">
        <v>30</v>
      </c>
      <c r="D252" s="29"/>
      <c r="E252" s="62">
        <f t="shared" si="64"/>
        <v>321.97692109090912</v>
      </c>
      <c r="F252" s="62">
        <f t="shared" si="65"/>
        <v>740.54691850909091</v>
      </c>
      <c r="G252" s="62">
        <f t="shared" si="66"/>
        <v>482.96538163636365</v>
      </c>
      <c r="H252" s="62">
        <f t="shared" si="67"/>
        <v>418.56999741818186</v>
      </c>
      <c r="I252" s="30" t="s">
        <v>14</v>
      </c>
      <c r="J252" s="32"/>
      <c r="K252" s="66">
        <f t="shared" si="47"/>
        <v>9659.3076327272738</v>
      </c>
      <c r="L252" s="28"/>
      <c r="M252" s="22"/>
      <c r="N252" s="22">
        <v>39337</v>
      </c>
      <c r="O252" s="65">
        <f t="shared" si="5"/>
        <v>7152.181818181818</v>
      </c>
      <c r="P252" s="65">
        <f t="shared" si="6"/>
        <v>261.76985454545456</v>
      </c>
    </row>
    <row r="253" spans="1:16" ht="15.75" customHeight="1">
      <c r="A253" s="61" t="s">
        <v>345</v>
      </c>
      <c r="B253" s="22" t="s">
        <v>346</v>
      </c>
      <c r="C253" s="29">
        <v>10</v>
      </c>
      <c r="D253" s="29"/>
      <c r="E253" s="62">
        <f t="shared" si="64"/>
        <v>748.92763309090924</v>
      </c>
      <c r="F253" s="62">
        <f t="shared" si="65"/>
        <v>1722.533556109091</v>
      </c>
      <c r="G253" s="62">
        <f t="shared" si="66"/>
        <v>1123.3914496363639</v>
      </c>
      <c r="H253" s="62">
        <f t="shared" si="67"/>
        <v>973.60592301818201</v>
      </c>
      <c r="I253" s="30" t="s">
        <v>14</v>
      </c>
      <c r="J253" s="32"/>
      <c r="K253" s="66">
        <f t="shared" si="47"/>
        <v>7489.2763309090924</v>
      </c>
      <c r="L253" s="28"/>
      <c r="M253" s="22"/>
      <c r="N253" s="22">
        <v>91499</v>
      </c>
      <c r="O253" s="65">
        <f t="shared" si="5"/>
        <v>16636.18181818182</v>
      </c>
      <c r="P253" s="65">
        <f t="shared" si="6"/>
        <v>608.88425454545461</v>
      </c>
    </row>
    <row r="254" spans="1:16" ht="15.75" customHeight="1">
      <c r="A254" s="61" t="s">
        <v>345</v>
      </c>
      <c r="B254" s="22" t="s">
        <v>347</v>
      </c>
      <c r="C254" s="29">
        <v>10</v>
      </c>
      <c r="D254" s="29"/>
      <c r="E254" s="62">
        <f t="shared" si="64"/>
        <v>383.34873272727276</v>
      </c>
      <c r="F254" s="62">
        <f t="shared" si="65"/>
        <v>881.70208527272723</v>
      </c>
      <c r="G254" s="62">
        <f t="shared" si="66"/>
        <v>575.02309909090911</v>
      </c>
      <c r="H254" s="62">
        <f t="shared" si="67"/>
        <v>498.35335254545458</v>
      </c>
      <c r="I254" s="30" t="s">
        <v>14</v>
      </c>
      <c r="J254" s="32"/>
      <c r="K254" s="66">
        <f t="shared" si="47"/>
        <v>3833.4873272727277</v>
      </c>
      <c r="L254" s="28"/>
      <c r="M254" s="22"/>
      <c r="N254" s="22">
        <v>46835</v>
      </c>
      <c r="O254" s="65">
        <f t="shared" si="5"/>
        <v>8515.454545454546</v>
      </c>
      <c r="P254" s="65">
        <f t="shared" si="6"/>
        <v>311.66563636363639</v>
      </c>
    </row>
    <row r="255" spans="1:16" ht="15.75" customHeight="1">
      <c r="A255" s="61" t="s">
        <v>348</v>
      </c>
      <c r="B255" s="22" t="s">
        <v>349</v>
      </c>
      <c r="C255" s="29">
        <v>4</v>
      </c>
      <c r="D255" s="29"/>
      <c r="E255" s="62">
        <f t="shared" si="64"/>
        <v>0</v>
      </c>
      <c r="F255" s="62">
        <f t="shared" si="65"/>
        <v>0</v>
      </c>
      <c r="G255" s="62">
        <f t="shared" si="66"/>
        <v>0</v>
      </c>
      <c r="H255" s="62">
        <f t="shared" si="67"/>
        <v>0</v>
      </c>
      <c r="I255" s="30" t="s">
        <v>14</v>
      </c>
      <c r="J255" s="32"/>
      <c r="K255" s="66">
        <f t="shared" si="47"/>
        <v>0</v>
      </c>
      <c r="L255" s="28"/>
      <c r="O255" s="65">
        <f t="shared" si="5"/>
        <v>0</v>
      </c>
      <c r="P255" s="65">
        <f t="shared" si="6"/>
        <v>0</v>
      </c>
    </row>
    <row r="256" spans="1:16" ht="15.75" customHeight="1">
      <c r="A256" s="61" t="s">
        <v>348</v>
      </c>
      <c r="B256" s="22" t="s">
        <v>350</v>
      </c>
      <c r="C256" s="29">
        <v>3</v>
      </c>
      <c r="D256" s="29"/>
      <c r="E256" s="62">
        <f t="shared" si="64"/>
        <v>0</v>
      </c>
      <c r="F256" s="62">
        <f t="shared" si="65"/>
        <v>0</v>
      </c>
      <c r="G256" s="62">
        <f t="shared" si="66"/>
        <v>0</v>
      </c>
      <c r="H256" s="62">
        <f t="shared" si="67"/>
        <v>0</v>
      </c>
      <c r="I256" s="30" t="s">
        <v>14</v>
      </c>
      <c r="J256" s="32"/>
      <c r="K256" s="66">
        <f t="shared" si="47"/>
        <v>0</v>
      </c>
      <c r="L256" s="28"/>
      <c r="O256" s="65">
        <f t="shared" si="5"/>
        <v>0</v>
      </c>
      <c r="P256" s="65">
        <f t="shared" si="6"/>
        <v>0</v>
      </c>
    </row>
    <row r="257" spans="1:16" ht="15.75" customHeight="1">
      <c r="A257" s="61" t="s">
        <v>348</v>
      </c>
      <c r="B257" s="22" t="s">
        <v>351</v>
      </c>
      <c r="C257" s="29">
        <v>0</v>
      </c>
      <c r="D257" s="29"/>
      <c r="E257" s="62">
        <f t="shared" si="64"/>
        <v>0</v>
      </c>
      <c r="F257" s="62">
        <f t="shared" si="65"/>
        <v>0</v>
      </c>
      <c r="G257" s="62">
        <f t="shared" si="66"/>
        <v>0</v>
      </c>
      <c r="H257" s="62">
        <f t="shared" si="67"/>
        <v>0</v>
      </c>
      <c r="I257" s="30" t="s">
        <v>14</v>
      </c>
      <c r="J257" s="32"/>
      <c r="K257" s="66">
        <f t="shared" si="47"/>
        <v>0</v>
      </c>
      <c r="L257" s="28"/>
      <c r="O257" s="65">
        <f t="shared" si="5"/>
        <v>0</v>
      </c>
      <c r="P257" s="65">
        <f t="shared" si="6"/>
        <v>0</v>
      </c>
    </row>
    <row r="258" spans="1:16" ht="15.75" customHeight="1">
      <c r="A258" s="61" t="s">
        <v>348</v>
      </c>
      <c r="B258" s="22" t="s">
        <v>352</v>
      </c>
      <c r="C258" s="29">
        <v>55</v>
      </c>
      <c r="D258" s="29"/>
      <c r="E258" s="62">
        <f t="shared" si="64"/>
        <v>272.95641163636361</v>
      </c>
      <c r="F258" s="62">
        <f t="shared" si="65"/>
        <v>627.79974676363622</v>
      </c>
      <c r="G258" s="62">
        <f t="shared" si="66"/>
        <v>409.43461745454545</v>
      </c>
      <c r="H258" s="62">
        <f t="shared" si="67"/>
        <v>354.84333512727272</v>
      </c>
      <c r="I258" s="30" t="s">
        <v>14</v>
      </c>
      <c r="J258" s="32"/>
      <c r="K258" s="66">
        <f t="shared" si="47"/>
        <v>15012.602639999999</v>
      </c>
      <c r="L258" s="28"/>
      <c r="M258" s="22"/>
      <c r="N258" s="22">
        <v>33348</v>
      </c>
      <c r="O258" s="65">
        <f t="shared" si="5"/>
        <v>6063.272727272727</v>
      </c>
      <c r="P258" s="65">
        <f t="shared" si="6"/>
        <v>221.91578181818181</v>
      </c>
    </row>
    <row r="259" spans="1:16" ht="15.75" customHeight="1">
      <c r="A259" s="61" t="s">
        <v>348</v>
      </c>
      <c r="B259" s="22" t="s">
        <v>353</v>
      </c>
      <c r="C259" s="29">
        <v>1</v>
      </c>
      <c r="D259" s="29"/>
      <c r="E259" s="62">
        <f t="shared" si="64"/>
        <v>313.76727490909093</v>
      </c>
      <c r="F259" s="62">
        <f t="shared" si="65"/>
        <v>721.66473229090911</v>
      </c>
      <c r="G259" s="62">
        <f t="shared" si="66"/>
        <v>470.65091236363639</v>
      </c>
      <c r="H259" s="62">
        <f t="shared" si="67"/>
        <v>407.89745738181824</v>
      </c>
      <c r="I259" s="30" t="s">
        <v>14</v>
      </c>
      <c r="J259" s="32"/>
      <c r="K259" s="66">
        <f t="shared" si="47"/>
        <v>313.76727490909093</v>
      </c>
      <c r="L259" s="28"/>
      <c r="M259" s="22"/>
      <c r="N259" s="22">
        <v>38334</v>
      </c>
      <c r="O259" s="65">
        <f t="shared" si="5"/>
        <v>6969.818181818182</v>
      </c>
      <c r="P259" s="65">
        <f t="shared" si="6"/>
        <v>255.09534545454545</v>
      </c>
    </row>
    <row r="260" spans="1:16" ht="15.75" customHeight="1">
      <c r="A260" s="61" t="s">
        <v>348</v>
      </c>
      <c r="B260" s="22" t="s">
        <v>354</v>
      </c>
      <c r="C260" s="29">
        <v>30</v>
      </c>
      <c r="D260" s="29"/>
      <c r="E260" s="62">
        <f t="shared" si="64"/>
        <v>302.26722218181817</v>
      </c>
      <c r="F260" s="62">
        <f t="shared" si="65"/>
        <v>695.2146110181817</v>
      </c>
      <c r="G260" s="62">
        <f t="shared" si="66"/>
        <v>453.40083327272725</v>
      </c>
      <c r="H260" s="62">
        <f t="shared" si="67"/>
        <v>392.94738883636364</v>
      </c>
      <c r="I260" s="30" t="s">
        <v>14</v>
      </c>
      <c r="J260" s="32"/>
      <c r="K260" s="66">
        <f t="shared" si="47"/>
        <v>9068.0166654545446</v>
      </c>
      <c r="L260" s="28"/>
      <c r="M260" s="22"/>
      <c r="N260" s="22">
        <v>36929</v>
      </c>
      <c r="O260" s="65">
        <f t="shared" ref="O260:O312" si="68">N260/$R$2</f>
        <v>6714.363636363636</v>
      </c>
      <c r="P260" s="65">
        <f t="shared" ref="P260:P312" si="69">O260*$R$3/100</f>
        <v>245.74570909090909</v>
      </c>
    </row>
    <row r="261" spans="1:16" ht="15.75" customHeight="1">
      <c r="A261" s="61" t="s">
        <v>348</v>
      </c>
      <c r="B261" s="22" t="s">
        <v>355</v>
      </c>
      <c r="C261" s="29">
        <v>6</v>
      </c>
      <c r="D261" s="29"/>
      <c r="E261" s="62">
        <f t="shared" si="64"/>
        <v>415.8353585454546</v>
      </c>
      <c r="F261" s="62">
        <f t="shared" si="65"/>
        <v>956.42132465454551</v>
      </c>
      <c r="G261" s="62">
        <f t="shared" si="66"/>
        <v>623.75303781818184</v>
      </c>
      <c r="H261" s="62">
        <f t="shared" si="67"/>
        <v>540.58596610909103</v>
      </c>
      <c r="I261" s="30" t="s">
        <v>14</v>
      </c>
      <c r="J261" s="32"/>
      <c r="K261" s="66">
        <f t="shared" si="47"/>
        <v>2495.0121512727274</v>
      </c>
      <c r="L261" s="28"/>
      <c r="M261" s="22"/>
      <c r="N261" s="22">
        <v>50804</v>
      </c>
      <c r="O261" s="65">
        <f t="shared" si="68"/>
        <v>9237.0909090909099</v>
      </c>
      <c r="P261" s="65">
        <f t="shared" si="69"/>
        <v>338.07752727272731</v>
      </c>
    </row>
    <row r="262" spans="1:16" ht="15.75" customHeight="1">
      <c r="A262" s="61" t="s">
        <v>336</v>
      </c>
      <c r="B262" s="22" t="s">
        <v>356</v>
      </c>
      <c r="C262" s="29">
        <v>10</v>
      </c>
      <c r="D262" s="29"/>
      <c r="E262" s="62">
        <f t="shared" si="64"/>
        <v>0</v>
      </c>
      <c r="F262" s="62">
        <f t="shared" si="65"/>
        <v>0</v>
      </c>
      <c r="G262" s="62">
        <f t="shared" si="66"/>
        <v>0</v>
      </c>
      <c r="H262" s="62">
        <f t="shared" si="67"/>
        <v>0</v>
      </c>
      <c r="I262" s="30" t="s">
        <v>14</v>
      </c>
      <c r="J262" s="32"/>
      <c r="K262" s="66">
        <f t="shared" si="47"/>
        <v>0</v>
      </c>
      <c r="L262" s="28"/>
      <c r="O262" s="65">
        <f t="shared" si="68"/>
        <v>0</v>
      </c>
      <c r="P262" s="65">
        <f t="shared" si="69"/>
        <v>0</v>
      </c>
    </row>
    <row r="263" spans="1:16" ht="15.75" customHeight="1">
      <c r="A263" s="61" t="s">
        <v>357</v>
      </c>
      <c r="B263" s="22" t="s">
        <v>358</v>
      </c>
      <c r="C263" s="29">
        <v>5</v>
      </c>
      <c r="D263" s="29"/>
      <c r="E263" s="62">
        <f t="shared" si="64"/>
        <v>0</v>
      </c>
      <c r="F263" s="62">
        <f t="shared" si="65"/>
        <v>0</v>
      </c>
      <c r="G263" s="62">
        <f t="shared" si="66"/>
        <v>0</v>
      </c>
      <c r="H263" s="62">
        <f t="shared" si="67"/>
        <v>0</v>
      </c>
      <c r="I263" s="30" t="s">
        <v>14</v>
      </c>
      <c r="J263" s="32"/>
      <c r="K263" s="66">
        <f t="shared" si="47"/>
        <v>0</v>
      </c>
      <c r="L263" s="28"/>
      <c r="O263" s="65">
        <f t="shared" si="68"/>
        <v>0</v>
      </c>
      <c r="P263" s="65">
        <f t="shared" si="69"/>
        <v>0</v>
      </c>
    </row>
    <row r="264" spans="1:16" ht="15.75" customHeight="1">
      <c r="A264" s="61" t="s">
        <v>359</v>
      </c>
      <c r="B264" s="22" t="s">
        <v>360</v>
      </c>
      <c r="C264" s="29">
        <v>1</v>
      </c>
      <c r="D264" s="29"/>
      <c r="E264" s="62">
        <f t="shared" si="64"/>
        <v>2960.2199781818181</v>
      </c>
      <c r="F264" s="62">
        <f t="shared" si="65"/>
        <v>6808.5059498181809</v>
      </c>
      <c r="G264" s="62">
        <f t="shared" si="66"/>
        <v>4440.3299672727271</v>
      </c>
      <c r="H264" s="62">
        <f t="shared" si="67"/>
        <v>3848.2859716363637</v>
      </c>
      <c r="I264" s="30" t="s">
        <v>14</v>
      </c>
      <c r="J264" s="32"/>
      <c r="K264" s="66">
        <f t="shared" si="47"/>
        <v>2960.2199781818181</v>
      </c>
      <c r="L264" s="28"/>
      <c r="M264" s="22"/>
      <c r="N264" s="22">
        <v>361660</v>
      </c>
      <c r="O264" s="65">
        <f t="shared" si="68"/>
        <v>65756.363636363632</v>
      </c>
      <c r="P264" s="65">
        <f t="shared" si="69"/>
        <v>2406.6829090909091</v>
      </c>
    </row>
    <row r="265" spans="1:16" ht="15.75" customHeight="1">
      <c r="A265" s="61" t="s">
        <v>359</v>
      </c>
      <c r="B265" s="22" t="s">
        <v>361</v>
      </c>
      <c r="C265" s="29">
        <v>14</v>
      </c>
      <c r="D265" s="29"/>
      <c r="E265" s="62">
        <f t="shared" si="64"/>
        <v>1567.3466879999999</v>
      </c>
      <c r="F265" s="62">
        <f t="shared" si="65"/>
        <v>3604.8973823999995</v>
      </c>
      <c r="G265" s="62">
        <f t="shared" si="66"/>
        <v>2351.0200319999999</v>
      </c>
      <c r="H265" s="62">
        <f t="shared" si="67"/>
        <v>2037.5506943999999</v>
      </c>
      <c r="I265" s="30" t="s">
        <v>14</v>
      </c>
      <c r="J265" s="32"/>
      <c r="K265" s="66">
        <f t="shared" si="47"/>
        <v>21942.853631999998</v>
      </c>
      <c r="L265" s="28"/>
      <c r="M265" s="22"/>
      <c r="N265" s="22">
        <v>191488</v>
      </c>
      <c r="O265" s="65">
        <f t="shared" si="68"/>
        <v>34816</v>
      </c>
      <c r="P265" s="65">
        <f t="shared" si="69"/>
        <v>1274.2655999999999</v>
      </c>
    </row>
    <row r="266" spans="1:16" ht="15.75" customHeight="1">
      <c r="A266" s="61" t="s">
        <v>359</v>
      </c>
      <c r="B266" s="22" t="s">
        <v>362</v>
      </c>
      <c r="C266" s="29">
        <v>15</v>
      </c>
      <c r="D266" s="29"/>
      <c r="E266" s="62">
        <f t="shared" si="64"/>
        <v>1577.1933523636362</v>
      </c>
      <c r="F266" s="62">
        <f t="shared" si="65"/>
        <v>3627.5447104363629</v>
      </c>
      <c r="G266" s="62">
        <f t="shared" si="66"/>
        <v>2365.7900285454543</v>
      </c>
      <c r="H266" s="62">
        <f t="shared" si="67"/>
        <v>2050.3513580727272</v>
      </c>
      <c r="I266" s="30" t="s">
        <v>14</v>
      </c>
      <c r="J266" s="32"/>
      <c r="K266" s="66">
        <f t="shared" si="47"/>
        <v>23657.900285454543</v>
      </c>
      <c r="L266" s="28"/>
      <c r="M266" s="22"/>
      <c r="N266" s="22">
        <v>192691</v>
      </c>
      <c r="O266" s="65">
        <f t="shared" si="68"/>
        <v>35034.727272727272</v>
      </c>
      <c r="P266" s="65">
        <f t="shared" si="69"/>
        <v>1282.2710181818181</v>
      </c>
    </row>
    <row r="267" spans="1:16" ht="15.75" customHeight="1">
      <c r="A267" s="61" t="s">
        <v>359</v>
      </c>
      <c r="B267" s="22" t="s">
        <v>363</v>
      </c>
      <c r="C267" s="29">
        <v>4</v>
      </c>
      <c r="D267" s="29"/>
      <c r="E267" s="62">
        <f t="shared" si="64"/>
        <v>4503.2323909090901</v>
      </c>
      <c r="F267" s="62">
        <f t="shared" si="65"/>
        <v>10357.434499090907</v>
      </c>
      <c r="G267" s="62">
        <f t="shared" si="66"/>
        <v>6754.8485863636351</v>
      </c>
      <c r="H267" s="62">
        <f t="shared" si="67"/>
        <v>5854.2021081818175</v>
      </c>
      <c r="I267" s="30" t="s">
        <v>14</v>
      </c>
      <c r="J267" s="32"/>
      <c r="K267" s="66">
        <f t="shared" si="47"/>
        <v>18012.92956363636</v>
      </c>
      <c r="L267" s="28"/>
      <c r="M267" s="22"/>
      <c r="N267" s="22">
        <v>550175</v>
      </c>
      <c r="O267" s="65">
        <f t="shared" si="68"/>
        <v>100031.81818181818</v>
      </c>
      <c r="P267" s="65">
        <f t="shared" si="69"/>
        <v>3661.1645454545451</v>
      </c>
    </row>
    <row r="268" spans="1:16" ht="15.75" customHeight="1">
      <c r="A268" s="61" t="s">
        <v>359</v>
      </c>
      <c r="B268" s="22" t="s">
        <v>364</v>
      </c>
      <c r="C268" s="29">
        <v>10</v>
      </c>
      <c r="D268" s="29"/>
      <c r="E268" s="62">
        <f t="shared" si="64"/>
        <v>6748.9512283636368</v>
      </c>
      <c r="F268" s="62">
        <f t="shared" si="65"/>
        <v>15522.587825236364</v>
      </c>
      <c r="G268" s="62">
        <f t="shared" si="66"/>
        <v>10123.426842545456</v>
      </c>
      <c r="H268" s="62">
        <f t="shared" si="67"/>
        <v>8773.6365968727278</v>
      </c>
      <c r="I268" s="30" t="s">
        <v>14</v>
      </c>
      <c r="J268" s="32"/>
      <c r="K268" s="66">
        <f t="shared" si="47"/>
        <v>67489.512283636373</v>
      </c>
      <c r="L268" s="28"/>
      <c r="M268" s="22"/>
      <c r="N268" s="22">
        <v>824542</v>
      </c>
      <c r="O268" s="65">
        <f t="shared" si="68"/>
        <v>149916.72727272726</v>
      </c>
      <c r="P268" s="65">
        <f t="shared" si="69"/>
        <v>5486.9522181818184</v>
      </c>
    </row>
    <row r="269" spans="1:16" ht="15.75" customHeight="1">
      <c r="A269" s="61" t="s">
        <v>359</v>
      </c>
      <c r="B269" s="22" t="s">
        <v>365</v>
      </c>
      <c r="C269" s="29">
        <v>4</v>
      </c>
      <c r="D269" s="29"/>
      <c r="E269" s="62">
        <f t="shared" si="64"/>
        <v>4503.8135323636361</v>
      </c>
      <c r="F269" s="62">
        <f t="shared" si="65"/>
        <v>10358.771124436362</v>
      </c>
      <c r="G269" s="62">
        <f t="shared" si="66"/>
        <v>6755.7202985454542</v>
      </c>
      <c r="H269" s="62">
        <f t="shared" si="67"/>
        <v>5854.9575920727275</v>
      </c>
      <c r="I269" s="30" t="s">
        <v>14</v>
      </c>
      <c r="J269" s="32"/>
      <c r="K269" s="66">
        <f t="shared" si="47"/>
        <v>18015.254129454544</v>
      </c>
      <c r="L269" s="28"/>
      <c r="M269" s="22"/>
      <c r="N269" s="22">
        <v>550246</v>
      </c>
      <c r="O269" s="65">
        <f t="shared" si="68"/>
        <v>100044.72727272728</v>
      </c>
      <c r="P269" s="65">
        <f t="shared" si="69"/>
        <v>3661.6370181818183</v>
      </c>
    </row>
    <row r="270" spans="1:16" ht="15.75" customHeight="1">
      <c r="A270" s="61" t="s">
        <v>359</v>
      </c>
      <c r="B270" s="22" t="s">
        <v>366</v>
      </c>
      <c r="C270" s="29">
        <v>12</v>
      </c>
      <c r="D270" s="29"/>
      <c r="E270" s="62">
        <f t="shared" si="64"/>
        <v>1146.3956476363637</v>
      </c>
      <c r="F270" s="62">
        <f t="shared" si="65"/>
        <v>2636.7099895636366</v>
      </c>
      <c r="G270" s="62">
        <f t="shared" si="66"/>
        <v>1719.5934714545456</v>
      </c>
      <c r="H270" s="62">
        <f t="shared" si="67"/>
        <v>1490.3143419272728</v>
      </c>
      <c r="I270" s="30" t="s">
        <v>14</v>
      </c>
      <c r="J270" s="32"/>
      <c r="K270" s="66">
        <f t="shared" si="47"/>
        <v>13756.747771636365</v>
      </c>
      <c r="L270" s="28"/>
      <c r="M270" s="22"/>
      <c r="N270" s="22">
        <v>140059</v>
      </c>
      <c r="O270" s="65">
        <f t="shared" si="68"/>
        <v>25465.272727272728</v>
      </c>
      <c r="P270" s="65">
        <f t="shared" si="69"/>
        <v>932.02898181818193</v>
      </c>
    </row>
    <row r="271" spans="1:16" ht="15.75" customHeight="1">
      <c r="A271" s="61" t="s">
        <v>359</v>
      </c>
      <c r="B271" s="22" t="s">
        <v>367</v>
      </c>
      <c r="C271" s="29">
        <v>3</v>
      </c>
      <c r="D271" s="29"/>
      <c r="E271" s="62">
        <f t="shared" si="64"/>
        <v>1201.9314894545455</v>
      </c>
      <c r="F271" s="62">
        <f t="shared" si="65"/>
        <v>2764.4424257454543</v>
      </c>
      <c r="G271" s="62">
        <f t="shared" si="66"/>
        <v>1802.8972341818182</v>
      </c>
      <c r="H271" s="62">
        <f t="shared" si="67"/>
        <v>1562.5109362909093</v>
      </c>
      <c r="I271" s="30" t="s">
        <v>14</v>
      </c>
      <c r="J271" s="32"/>
      <c r="K271" s="66">
        <f t="shared" si="47"/>
        <v>3605.7944683636365</v>
      </c>
      <c r="L271" s="28"/>
      <c r="M271" s="22"/>
      <c r="N271" s="22">
        <v>146844</v>
      </c>
      <c r="O271" s="65">
        <f t="shared" si="68"/>
        <v>26698.909090909092</v>
      </c>
      <c r="P271" s="65">
        <f t="shared" si="69"/>
        <v>977.18007272727277</v>
      </c>
    </row>
    <row r="272" spans="1:16" ht="15.75" customHeight="1">
      <c r="A272" s="61" t="s">
        <v>359</v>
      </c>
      <c r="B272" s="22" t="s">
        <v>368</v>
      </c>
      <c r="C272" s="29">
        <v>11</v>
      </c>
      <c r="D272" s="29"/>
      <c r="E272" s="62">
        <f t="shared" si="64"/>
        <v>1446.0845661818182</v>
      </c>
      <c r="F272" s="62">
        <f t="shared" si="65"/>
        <v>3325.9945022181814</v>
      </c>
      <c r="G272" s="62">
        <f t="shared" si="66"/>
        <v>2169.1268492727272</v>
      </c>
      <c r="H272" s="62">
        <f t="shared" si="67"/>
        <v>1879.9099360363637</v>
      </c>
      <c r="I272" s="30" t="s">
        <v>14</v>
      </c>
      <c r="J272" s="32"/>
      <c r="K272" s="66">
        <f t="shared" si="47"/>
        <v>15906.930228000001</v>
      </c>
      <c r="L272" s="28"/>
      <c r="M272" s="22"/>
      <c r="N272" s="22">
        <v>176673</v>
      </c>
      <c r="O272" s="65">
        <f t="shared" si="68"/>
        <v>32122.363636363636</v>
      </c>
      <c r="P272" s="65">
        <f t="shared" si="69"/>
        <v>1175.6785090909091</v>
      </c>
    </row>
    <row r="273" spans="1:16" ht="15.75" customHeight="1">
      <c r="A273" s="61" t="s">
        <v>359</v>
      </c>
      <c r="B273" s="22" t="s">
        <v>369</v>
      </c>
      <c r="C273" s="29">
        <v>56</v>
      </c>
      <c r="D273" s="29"/>
      <c r="E273" s="62">
        <f t="shared" si="64"/>
        <v>0</v>
      </c>
      <c r="F273" s="62">
        <f t="shared" si="65"/>
        <v>0</v>
      </c>
      <c r="G273" s="62">
        <f t="shared" si="66"/>
        <v>0</v>
      </c>
      <c r="H273" s="62">
        <f t="shared" si="67"/>
        <v>0</v>
      </c>
      <c r="I273" s="30" t="s">
        <v>14</v>
      </c>
      <c r="J273" s="32"/>
      <c r="K273" s="66">
        <f t="shared" si="47"/>
        <v>0</v>
      </c>
      <c r="L273" s="28"/>
      <c r="O273" s="65">
        <f t="shared" si="68"/>
        <v>0</v>
      </c>
      <c r="P273" s="65">
        <f t="shared" si="69"/>
        <v>0</v>
      </c>
    </row>
    <row r="274" spans="1:16" ht="15.75" customHeight="1">
      <c r="A274" s="61" t="s">
        <v>359</v>
      </c>
      <c r="B274" s="22" t="s">
        <v>370</v>
      </c>
      <c r="C274" s="29">
        <v>0</v>
      </c>
      <c r="D274" s="29"/>
      <c r="E274" s="62">
        <f t="shared" si="64"/>
        <v>0</v>
      </c>
      <c r="F274" s="62">
        <f t="shared" si="65"/>
        <v>0</v>
      </c>
      <c r="G274" s="62">
        <f t="shared" si="66"/>
        <v>0</v>
      </c>
      <c r="H274" s="62">
        <f t="shared" si="67"/>
        <v>0</v>
      </c>
      <c r="I274" s="30" t="s">
        <v>14</v>
      </c>
      <c r="J274" s="32"/>
      <c r="K274" s="66">
        <f t="shared" si="47"/>
        <v>0</v>
      </c>
      <c r="L274" s="28"/>
      <c r="O274" s="65">
        <f t="shared" si="68"/>
        <v>0</v>
      </c>
      <c r="P274" s="65">
        <f t="shared" si="69"/>
        <v>0</v>
      </c>
    </row>
    <row r="275" spans="1:16" ht="15.75" customHeight="1">
      <c r="A275" s="61" t="s">
        <v>359</v>
      </c>
      <c r="B275" s="22" t="s">
        <v>371</v>
      </c>
      <c r="C275" s="29">
        <v>174</v>
      </c>
      <c r="D275" s="29"/>
      <c r="E275" s="62">
        <f t="shared" si="64"/>
        <v>1977.812626909091</v>
      </c>
      <c r="F275" s="62">
        <f t="shared" si="65"/>
        <v>4548.9690418909086</v>
      </c>
      <c r="G275" s="62">
        <f t="shared" si="66"/>
        <v>2966.7189403636366</v>
      </c>
      <c r="H275" s="62">
        <f t="shared" si="67"/>
        <v>2571.1564149818182</v>
      </c>
      <c r="I275" s="30" t="s">
        <v>14</v>
      </c>
      <c r="J275" s="32"/>
      <c r="K275" s="66">
        <f t="shared" si="47"/>
        <v>344139.39708218182</v>
      </c>
      <c r="L275" s="28"/>
      <c r="M275" s="22"/>
      <c r="N275" s="22">
        <v>241636</v>
      </c>
      <c r="O275" s="65">
        <f t="shared" si="68"/>
        <v>43933.818181818184</v>
      </c>
      <c r="P275" s="65">
        <f t="shared" si="69"/>
        <v>1607.9777454545456</v>
      </c>
    </row>
    <row r="276" spans="1:16" ht="15.75" customHeight="1">
      <c r="A276" s="61" t="s">
        <v>359</v>
      </c>
      <c r="B276" s="22" t="s">
        <v>372</v>
      </c>
      <c r="C276" s="29">
        <v>8</v>
      </c>
      <c r="D276" s="29"/>
      <c r="E276" s="62">
        <f t="shared" si="64"/>
        <v>0</v>
      </c>
      <c r="F276" s="62">
        <f t="shared" si="65"/>
        <v>0</v>
      </c>
      <c r="G276" s="62">
        <f t="shared" si="66"/>
        <v>0</v>
      </c>
      <c r="H276" s="62">
        <f t="shared" si="67"/>
        <v>0</v>
      </c>
      <c r="I276" s="30" t="s">
        <v>14</v>
      </c>
      <c r="J276" s="32"/>
      <c r="K276" s="66">
        <f t="shared" si="47"/>
        <v>0</v>
      </c>
      <c r="L276" s="28"/>
      <c r="O276" s="65">
        <f t="shared" si="68"/>
        <v>0</v>
      </c>
      <c r="P276" s="65">
        <f t="shared" si="69"/>
        <v>0</v>
      </c>
    </row>
    <row r="277" spans="1:16" ht="15.75" customHeight="1">
      <c r="A277" s="61" t="s">
        <v>359</v>
      </c>
      <c r="B277" s="22" t="s">
        <v>373</v>
      </c>
      <c r="C277" s="29">
        <v>16</v>
      </c>
      <c r="D277" s="29"/>
      <c r="E277" s="62">
        <f t="shared" si="64"/>
        <v>0</v>
      </c>
      <c r="F277" s="62">
        <f t="shared" si="65"/>
        <v>0</v>
      </c>
      <c r="G277" s="62">
        <f t="shared" si="66"/>
        <v>0</v>
      </c>
      <c r="H277" s="62">
        <f t="shared" si="67"/>
        <v>0</v>
      </c>
      <c r="I277" s="30" t="s">
        <v>14</v>
      </c>
      <c r="J277" s="32"/>
      <c r="K277" s="66">
        <f t="shared" si="47"/>
        <v>0</v>
      </c>
      <c r="L277" s="28"/>
      <c r="O277" s="65">
        <f t="shared" si="68"/>
        <v>0</v>
      </c>
      <c r="P277" s="65">
        <f t="shared" si="69"/>
        <v>0</v>
      </c>
    </row>
    <row r="278" spans="1:16" ht="15.75" customHeight="1">
      <c r="A278" s="61" t="s">
        <v>359</v>
      </c>
      <c r="B278" s="22" t="s">
        <v>374</v>
      </c>
      <c r="C278" s="29">
        <v>2</v>
      </c>
      <c r="D278" s="29"/>
      <c r="E278" s="62">
        <f t="shared" si="64"/>
        <v>0</v>
      </c>
      <c r="F278" s="62">
        <f t="shared" si="65"/>
        <v>0</v>
      </c>
      <c r="G278" s="62">
        <f t="shared" si="66"/>
        <v>0</v>
      </c>
      <c r="H278" s="62">
        <f t="shared" si="67"/>
        <v>0</v>
      </c>
      <c r="I278" s="30" t="s">
        <v>14</v>
      </c>
      <c r="J278" s="32"/>
      <c r="K278" s="66">
        <f t="shared" si="47"/>
        <v>0</v>
      </c>
      <c r="L278" s="28"/>
      <c r="O278" s="65">
        <f t="shared" si="68"/>
        <v>0</v>
      </c>
      <c r="P278" s="65">
        <f t="shared" si="69"/>
        <v>0</v>
      </c>
    </row>
    <row r="279" spans="1:16" ht="15.75" customHeight="1">
      <c r="A279" s="61" t="s">
        <v>359</v>
      </c>
      <c r="B279" s="22" t="s">
        <v>375</v>
      </c>
      <c r="C279" s="29">
        <v>28</v>
      </c>
      <c r="D279" s="29"/>
      <c r="E279" s="62">
        <f t="shared" si="64"/>
        <v>0</v>
      </c>
      <c r="F279" s="62">
        <f t="shared" si="65"/>
        <v>0</v>
      </c>
      <c r="G279" s="62">
        <f t="shared" si="66"/>
        <v>0</v>
      </c>
      <c r="H279" s="62">
        <f t="shared" si="67"/>
        <v>0</v>
      </c>
      <c r="I279" s="30" t="s">
        <v>14</v>
      </c>
      <c r="J279" s="32"/>
      <c r="K279" s="66">
        <f t="shared" si="47"/>
        <v>0</v>
      </c>
      <c r="L279" s="28"/>
      <c r="O279" s="65">
        <f t="shared" si="68"/>
        <v>0</v>
      </c>
      <c r="P279" s="65">
        <f t="shared" si="69"/>
        <v>0</v>
      </c>
    </row>
    <row r="280" spans="1:16" ht="15.75" customHeight="1">
      <c r="A280" s="61"/>
      <c r="B280" s="22" t="s">
        <v>376</v>
      </c>
      <c r="C280" s="29">
        <v>120</v>
      </c>
      <c r="D280" s="29"/>
      <c r="E280" s="62">
        <f t="shared" si="64"/>
        <v>68.042660727272732</v>
      </c>
      <c r="F280" s="62">
        <f t="shared" si="65"/>
        <v>156.49811967272728</v>
      </c>
      <c r="G280" s="62">
        <f t="shared" si="66"/>
        <v>102.0639910909091</v>
      </c>
      <c r="H280" s="62">
        <f t="shared" si="67"/>
        <v>88.455458945454552</v>
      </c>
      <c r="I280" s="30" t="s">
        <v>14</v>
      </c>
      <c r="J280" s="32"/>
      <c r="K280" s="66">
        <f t="shared" si="47"/>
        <v>8165.1192872727279</v>
      </c>
      <c r="L280" s="28"/>
      <c r="M280" s="22"/>
      <c r="N280" s="22">
        <v>8313</v>
      </c>
      <c r="O280" s="65">
        <f t="shared" si="68"/>
        <v>1511.4545454545455</v>
      </c>
      <c r="P280" s="65">
        <f t="shared" si="69"/>
        <v>55.319236363636364</v>
      </c>
    </row>
    <row r="281" spans="1:16" ht="15.75" customHeight="1">
      <c r="A281" s="61"/>
      <c r="B281" s="22" t="s">
        <v>377</v>
      </c>
      <c r="C281" s="29">
        <v>204</v>
      </c>
      <c r="D281" s="29"/>
      <c r="E281" s="62">
        <f t="shared" si="64"/>
        <v>71.316697090909102</v>
      </c>
      <c r="F281" s="62">
        <f t="shared" si="65"/>
        <v>164.02840330909092</v>
      </c>
      <c r="G281" s="62">
        <f t="shared" si="66"/>
        <v>106.97504563636366</v>
      </c>
      <c r="H281" s="62">
        <f t="shared" si="67"/>
        <v>92.711706218181831</v>
      </c>
      <c r="I281" s="30" t="s">
        <v>14</v>
      </c>
      <c r="J281" s="32"/>
      <c r="K281" s="66">
        <f t="shared" si="47"/>
        <v>14548.606206545457</v>
      </c>
      <c r="L281" s="28"/>
      <c r="M281" s="22"/>
      <c r="N281" s="22">
        <v>8713</v>
      </c>
      <c r="O281" s="65">
        <f t="shared" si="68"/>
        <v>1584.1818181818182</v>
      </c>
      <c r="P281" s="65">
        <f t="shared" si="69"/>
        <v>57.981054545454555</v>
      </c>
    </row>
    <row r="282" spans="1:16" ht="15.75" customHeight="1">
      <c r="A282" s="61"/>
      <c r="B282" s="22" t="s">
        <v>378</v>
      </c>
      <c r="C282" s="29">
        <v>77</v>
      </c>
      <c r="D282" s="29"/>
      <c r="E282" s="62">
        <f t="shared" si="64"/>
        <v>93.801141818181819</v>
      </c>
      <c r="F282" s="62">
        <f t="shared" si="65"/>
        <v>215.74262618181817</v>
      </c>
      <c r="G282" s="62">
        <f t="shared" si="66"/>
        <v>140.70171272727274</v>
      </c>
      <c r="H282" s="62">
        <f t="shared" si="67"/>
        <v>121.94148436363636</v>
      </c>
      <c r="I282" s="30" t="s">
        <v>14</v>
      </c>
      <c r="J282" s="32"/>
      <c r="K282" s="66">
        <f t="shared" si="47"/>
        <v>7222.6879200000003</v>
      </c>
      <c r="L282" s="28"/>
      <c r="M282" s="22"/>
      <c r="N282" s="22">
        <v>11460</v>
      </c>
      <c r="O282" s="65">
        <f t="shared" si="68"/>
        <v>2083.6363636363635</v>
      </c>
      <c r="P282" s="65">
        <f t="shared" si="69"/>
        <v>76.26109090909091</v>
      </c>
    </row>
    <row r="283" spans="1:16" ht="15.75" customHeight="1">
      <c r="A283" s="61"/>
      <c r="B283" s="22" t="s">
        <v>379</v>
      </c>
      <c r="C283" s="29">
        <v>29</v>
      </c>
      <c r="D283" s="29"/>
      <c r="E283" s="62">
        <f t="shared" si="64"/>
        <v>107.49479890909092</v>
      </c>
      <c r="F283" s="62">
        <f t="shared" si="65"/>
        <v>247.23803749090908</v>
      </c>
      <c r="G283" s="62">
        <f t="shared" si="66"/>
        <v>161.24219836363636</v>
      </c>
      <c r="H283" s="62">
        <f t="shared" si="67"/>
        <v>139.74323858181819</v>
      </c>
      <c r="I283" s="30" t="s">
        <v>14</v>
      </c>
      <c r="J283" s="32"/>
      <c r="K283" s="66">
        <f t="shared" si="47"/>
        <v>3117.3491683636366</v>
      </c>
      <c r="L283" s="28"/>
      <c r="M283" s="22">
        <v>33670</v>
      </c>
      <c r="N283" s="22">
        <v>13133</v>
      </c>
      <c r="O283" s="65">
        <f t="shared" si="68"/>
        <v>2387.818181818182</v>
      </c>
      <c r="P283" s="65">
        <f t="shared" si="69"/>
        <v>87.394145454545466</v>
      </c>
    </row>
    <row r="284" spans="1:16" ht="15.75" customHeight="1">
      <c r="A284" s="61"/>
      <c r="B284" s="22" t="s">
        <v>380</v>
      </c>
      <c r="C284" s="29">
        <v>30</v>
      </c>
      <c r="D284" s="29"/>
      <c r="E284" s="62">
        <f t="shared" si="64"/>
        <v>26.192290909090914</v>
      </c>
      <c r="F284" s="62">
        <f t="shared" si="65"/>
        <v>60.242269090909097</v>
      </c>
      <c r="G284" s="62">
        <f t="shared" si="66"/>
        <v>39.288436363636372</v>
      </c>
      <c r="H284" s="62">
        <f t="shared" si="67"/>
        <v>34.04997818181819</v>
      </c>
      <c r="I284" s="30" t="s">
        <v>14</v>
      </c>
      <c r="J284" s="32"/>
      <c r="K284" s="66">
        <f t="shared" si="47"/>
        <v>785.76872727272746</v>
      </c>
      <c r="L284" s="28"/>
      <c r="M284" s="22">
        <v>6350</v>
      </c>
      <c r="N284" s="22">
        <v>3200</v>
      </c>
      <c r="O284" s="65">
        <f t="shared" si="68"/>
        <v>581.81818181818187</v>
      </c>
      <c r="P284" s="65">
        <f t="shared" si="69"/>
        <v>21.29454545454546</v>
      </c>
    </row>
    <row r="285" spans="1:16" ht="15.75" customHeight="1">
      <c r="A285" s="61"/>
      <c r="B285" s="22" t="s">
        <v>381</v>
      </c>
      <c r="C285" s="29">
        <v>21</v>
      </c>
      <c r="D285" s="29"/>
      <c r="E285" s="62">
        <f t="shared" si="64"/>
        <v>112.94606945454547</v>
      </c>
      <c r="F285" s="62">
        <f t="shared" si="65"/>
        <v>259.77595974545454</v>
      </c>
      <c r="G285" s="62">
        <f t="shared" si="66"/>
        <v>169.4191041818182</v>
      </c>
      <c r="H285" s="62">
        <f t="shared" si="67"/>
        <v>146.82989029090911</v>
      </c>
      <c r="I285" s="30" t="s">
        <v>14</v>
      </c>
      <c r="J285" s="32"/>
      <c r="K285" s="66">
        <f t="shared" si="47"/>
        <v>2371.8674585454546</v>
      </c>
      <c r="L285" s="28"/>
      <c r="M285" s="22">
        <v>32708</v>
      </c>
      <c r="N285" s="22">
        <v>13799</v>
      </c>
      <c r="O285" s="65">
        <f t="shared" si="68"/>
        <v>2508.909090909091</v>
      </c>
      <c r="P285" s="65">
        <f t="shared" si="69"/>
        <v>91.826072727272731</v>
      </c>
    </row>
    <row r="286" spans="1:16" ht="15.75" customHeight="1">
      <c r="A286" s="61"/>
      <c r="B286" s="22" t="s">
        <v>382</v>
      </c>
      <c r="C286" s="29">
        <v>0</v>
      </c>
      <c r="D286" s="29"/>
      <c r="E286" s="62">
        <f t="shared" si="64"/>
        <v>0</v>
      </c>
      <c r="F286" s="62">
        <f t="shared" si="65"/>
        <v>0</v>
      </c>
      <c r="G286" s="62">
        <f t="shared" si="66"/>
        <v>0</v>
      </c>
      <c r="H286" s="62">
        <f t="shared" si="67"/>
        <v>0</v>
      </c>
      <c r="I286" s="30" t="s">
        <v>14</v>
      </c>
      <c r="J286" s="32"/>
      <c r="K286" s="66">
        <f t="shared" si="47"/>
        <v>0</v>
      </c>
      <c r="L286" s="28"/>
      <c r="O286" s="65">
        <f t="shared" si="68"/>
        <v>0</v>
      </c>
      <c r="P286" s="65">
        <f t="shared" si="69"/>
        <v>0</v>
      </c>
    </row>
    <row r="287" spans="1:16" ht="15.75" customHeight="1">
      <c r="A287" s="61"/>
      <c r="B287" s="22" t="s">
        <v>383</v>
      </c>
      <c r="C287" s="29">
        <v>81</v>
      </c>
      <c r="D287" s="29"/>
      <c r="E287" s="62">
        <f t="shared" si="64"/>
        <v>10.591507636363636</v>
      </c>
      <c r="F287" s="62">
        <f t="shared" si="65"/>
        <v>24.360467563636359</v>
      </c>
      <c r="G287" s="62">
        <f t="shared" si="66"/>
        <v>15.887261454545452</v>
      </c>
      <c r="H287" s="62">
        <f t="shared" si="67"/>
        <v>13.768959927272727</v>
      </c>
      <c r="I287" s="30" t="s">
        <v>14</v>
      </c>
      <c r="J287" s="32"/>
      <c r="K287" s="66">
        <f t="shared" si="47"/>
        <v>857.91211854545452</v>
      </c>
      <c r="L287" s="28"/>
      <c r="M287" s="22">
        <v>2886</v>
      </c>
      <c r="N287" s="22">
        <v>1294</v>
      </c>
      <c r="O287" s="65">
        <f t="shared" si="68"/>
        <v>235.27272727272728</v>
      </c>
      <c r="P287" s="65">
        <f t="shared" si="69"/>
        <v>8.6109818181818181</v>
      </c>
    </row>
    <row r="288" spans="1:16" ht="15.75" customHeight="1">
      <c r="A288" s="61"/>
      <c r="B288" s="22" t="s">
        <v>384</v>
      </c>
      <c r="C288" s="29">
        <v>20</v>
      </c>
      <c r="D288" s="29"/>
      <c r="E288" s="62">
        <f t="shared" si="64"/>
        <v>47.596303636363636</v>
      </c>
      <c r="F288" s="62">
        <f t="shared" si="65"/>
        <v>109.47149836363636</v>
      </c>
      <c r="G288" s="62">
        <f t="shared" si="66"/>
        <v>71.394455454545451</v>
      </c>
      <c r="H288" s="62">
        <f t="shared" si="67"/>
        <v>61.875194727272728</v>
      </c>
      <c r="I288" s="30" t="s">
        <v>14</v>
      </c>
      <c r="J288" s="32"/>
      <c r="K288" s="66">
        <f t="shared" si="47"/>
        <v>951.92607272727275</v>
      </c>
      <c r="L288" s="28"/>
      <c r="M288" s="22">
        <v>13468</v>
      </c>
      <c r="N288" s="22">
        <v>5815</v>
      </c>
      <c r="O288" s="65">
        <f t="shared" si="68"/>
        <v>1057.2727272727273</v>
      </c>
      <c r="P288" s="65">
        <f t="shared" si="69"/>
        <v>38.69618181818182</v>
      </c>
    </row>
    <row r="289" spans="1:16" ht="15.75" customHeight="1">
      <c r="A289" s="61"/>
      <c r="B289" s="22" t="s">
        <v>385</v>
      </c>
      <c r="C289" s="29">
        <v>40</v>
      </c>
      <c r="D289" s="29"/>
      <c r="E289" s="62">
        <f t="shared" si="64"/>
        <v>17.123210181818184</v>
      </c>
      <c r="F289" s="62">
        <f t="shared" si="65"/>
        <v>39.383383418181822</v>
      </c>
      <c r="G289" s="62">
        <f t="shared" si="66"/>
        <v>25.684815272727278</v>
      </c>
      <c r="H289" s="62">
        <f t="shared" si="67"/>
        <v>22.260173236363642</v>
      </c>
      <c r="I289" s="30" t="s">
        <v>14</v>
      </c>
      <c r="J289" s="32"/>
      <c r="K289" s="66">
        <f t="shared" si="47"/>
        <v>684.92840727272733</v>
      </c>
      <c r="L289" s="28"/>
      <c r="M289" s="22">
        <v>4233</v>
      </c>
      <c r="N289" s="22">
        <v>2092</v>
      </c>
      <c r="O289" s="65">
        <f t="shared" si="68"/>
        <v>380.36363636363637</v>
      </c>
      <c r="P289" s="65">
        <f t="shared" si="69"/>
        <v>13.921309090909093</v>
      </c>
    </row>
    <row r="290" spans="1:16" ht="15.75" customHeight="1">
      <c r="A290" s="61"/>
      <c r="B290" s="22" t="s">
        <v>386</v>
      </c>
      <c r="C290" s="29">
        <v>0</v>
      </c>
      <c r="D290" s="29"/>
      <c r="E290" s="62">
        <f t="shared" si="64"/>
        <v>0</v>
      </c>
      <c r="F290" s="62">
        <f t="shared" si="65"/>
        <v>0</v>
      </c>
      <c r="G290" s="62">
        <f t="shared" si="66"/>
        <v>0</v>
      </c>
      <c r="H290" s="62">
        <f t="shared" si="67"/>
        <v>0</v>
      </c>
      <c r="I290" s="30" t="s">
        <v>14</v>
      </c>
      <c r="J290" s="32"/>
      <c r="K290" s="66">
        <f t="shared" si="47"/>
        <v>0</v>
      </c>
      <c r="L290" s="28"/>
      <c r="O290" s="65">
        <f t="shared" si="68"/>
        <v>0</v>
      </c>
      <c r="P290" s="65">
        <f t="shared" si="69"/>
        <v>0</v>
      </c>
    </row>
    <row r="291" spans="1:16" ht="15.75" customHeight="1">
      <c r="A291" s="61"/>
      <c r="B291" s="22" t="s">
        <v>387</v>
      </c>
      <c r="C291" s="29">
        <v>27</v>
      </c>
      <c r="D291" s="29"/>
      <c r="E291" s="62">
        <f t="shared" si="64"/>
        <v>72.012429818181829</v>
      </c>
      <c r="F291" s="62">
        <f t="shared" si="65"/>
        <v>165.62858858181821</v>
      </c>
      <c r="G291" s="62">
        <f t="shared" si="66"/>
        <v>108.01864472727274</v>
      </c>
      <c r="H291" s="62">
        <f t="shared" si="67"/>
        <v>93.616158763636378</v>
      </c>
      <c r="I291" s="30" t="s">
        <v>14</v>
      </c>
      <c r="J291" s="32"/>
      <c r="K291" s="66">
        <f t="shared" si="47"/>
        <v>1944.3356050909094</v>
      </c>
      <c r="L291" s="28"/>
      <c r="M291" s="22">
        <v>18278</v>
      </c>
      <c r="N291" s="22">
        <v>8798</v>
      </c>
      <c r="O291" s="65">
        <f t="shared" si="68"/>
        <v>1599.6363636363637</v>
      </c>
      <c r="P291" s="65">
        <f t="shared" si="69"/>
        <v>58.546690909090913</v>
      </c>
    </row>
    <row r="292" spans="1:16" ht="15.75" customHeight="1">
      <c r="A292" s="61"/>
      <c r="B292" s="22" t="s">
        <v>388</v>
      </c>
      <c r="C292" s="29">
        <v>1</v>
      </c>
      <c r="D292" s="29"/>
      <c r="E292" s="62">
        <f t="shared" si="64"/>
        <v>0</v>
      </c>
      <c r="F292" s="62">
        <f t="shared" si="65"/>
        <v>0</v>
      </c>
      <c r="G292" s="62">
        <f t="shared" si="66"/>
        <v>0</v>
      </c>
      <c r="H292" s="62">
        <f t="shared" si="67"/>
        <v>0</v>
      </c>
      <c r="I292" s="30" t="s">
        <v>14</v>
      </c>
      <c r="J292" s="32"/>
      <c r="K292" s="66">
        <f t="shared" si="47"/>
        <v>0</v>
      </c>
      <c r="L292" s="28"/>
      <c r="O292" s="65">
        <f t="shared" si="68"/>
        <v>0</v>
      </c>
      <c r="P292" s="65">
        <f t="shared" si="69"/>
        <v>0</v>
      </c>
    </row>
    <row r="293" spans="1:16" ht="15.75" customHeight="1">
      <c r="A293" s="61"/>
      <c r="B293" s="22" t="s">
        <v>389</v>
      </c>
      <c r="C293" s="29">
        <v>35</v>
      </c>
      <c r="D293" s="29"/>
      <c r="E293" s="62">
        <f t="shared" si="64"/>
        <v>99.792628363636354</v>
      </c>
      <c r="F293" s="62">
        <f t="shared" si="65"/>
        <v>229.5230452363636</v>
      </c>
      <c r="G293" s="62">
        <f t="shared" si="66"/>
        <v>149.68894254545452</v>
      </c>
      <c r="H293" s="62">
        <f t="shared" si="67"/>
        <v>129.73041687272726</v>
      </c>
      <c r="I293" s="30" t="s">
        <v>14</v>
      </c>
      <c r="J293" s="32"/>
      <c r="K293" s="66">
        <f t="shared" si="47"/>
        <v>3492.7419927272722</v>
      </c>
      <c r="L293" s="28"/>
      <c r="M293" s="22">
        <v>27898</v>
      </c>
      <c r="N293" s="22">
        <v>12192</v>
      </c>
      <c r="O293" s="65">
        <f t="shared" si="68"/>
        <v>2216.7272727272725</v>
      </c>
      <c r="P293" s="65">
        <f t="shared" si="69"/>
        <v>81.132218181818175</v>
      </c>
    </row>
    <row r="294" spans="1:16" ht="15.75" customHeight="1">
      <c r="A294" s="61"/>
      <c r="B294" s="22" t="s">
        <v>390</v>
      </c>
      <c r="C294" s="29">
        <v>61</v>
      </c>
      <c r="D294" s="29"/>
      <c r="E294" s="62">
        <f t="shared" si="64"/>
        <v>24.637123636363633</v>
      </c>
      <c r="F294" s="62">
        <f t="shared" si="65"/>
        <v>56.665384363636349</v>
      </c>
      <c r="G294" s="62">
        <f t="shared" si="66"/>
        <v>36.955685454545446</v>
      </c>
      <c r="H294" s="62">
        <f t="shared" si="67"/>
        <v>32.028260727272723</v>
      </c>
      <c r="I294" s="30" t="s">
        <v>14</v>
      </c>
      <c r="J294" s="32"/>
      <c r="K294" s="66">
        <f t="shared" si="47"/>
        <v>1502.8645418181816</v>
      </c>
      <c r="L294" s="28"/>
      <c r="M294" s="22">
        <v>6734</v>
      </c>
      <c r="N294" s="22">
        <v>3010</v>
      </c>
      <c r="O294" s="65">
        <f t="shared" si="68"/>
        <v>547.27272727272725</v>
      </c>
      <c r="P294" s="65">
        <f t="shared" si="69"/>
        <v>20.030181818181816</v>
      </c>
    </row>
    <row r="295" spans="1:16" ht="15.75" customHeight="1">
      <c r="A295" s="61"/>
      <c r="B295" s="22" t="s">
        <v>391</v>
      </c>
      <c r="C295" s="29">
        <v>16</v>
      </c>
      <c r="D295" s="29"/>
      <c r="E295" s="62">
        <f t="shared" si="64"/>
        <v>72.077910545454543</v>
      </c>
      <c r="F295" s="62">
        <f t="shared" si="65"/>
        <v>165.77919425454544</v>
      </c>
      <c r="G295" s="62">
        <f t="shared" si="66"/>
        <v>108.11686581818182</v>
      </c>
      <c r="H295" s="62">
        <f t="shared" si="67"/>
        <v>93.701283709090916</v>
      </c>
      <c r="I295" s="30" t="s">
        <v>14</v>
      </c>
      <c r="J295" s="32"/>
      <c r="K295" s="66">
        <f t="shared" si="47"/>
        <v>1153.2465687272727</v>
      </c>
      <c r="L295" s="28"/>
      <c r="M295" s="22">
        <v>20202</v>
      </c>
      <c r="N295" s="22">
        <v>8806</v>
      </c>
      <c r="O295" s="65">
        <f t="shared" si="68"/>
        <v>1601.090909090909</v>
      </c>
      <c r="P295" s="65">
        <f t="shared" si="69"/>
        <v>58.599927272727271</v>
      </c>
    </row>
    <row r="296" spans="1:16" ht="15.75" customHeight="1">
      <c r="A296" s="61"/>
      <c r="B296" s="22" t="s">
        <v>392</v>
      </c>
      <c r="C296" s="29">
        <v>2</v>
      </c>
      <c r="D296" s="29"/>
      <c r="E296" s="62">
        <f t="shared" si="64"/>
        <v>0</v>
      </c>
      <c r="F296" s="62">
        <f t="shared" si="65"/>
        <v>0</v>
      </c>
      <c r="G296" s="62">
        <f t="shared" si="66"/>
        <v>0</v>
      </c>
      <c r="H296" s="62">
        <f t="shared" si="67"/>
        <v>0</v>
      </c>
      <c r="I296" s="30" t="s">
        <v>14</v>
      </c>
      <c r="J296" s="32"/>
      <c r="K296" s="66">
        <f t="shared" si="47"/>
        <v>0</v>
      </c>
      <c r="L296" s="28"/>
      <c r="O296" s="65">
        <f t="shared" si="68"/>
        <v>0</v>
      </c>
      <c r="P296" s="65">
        <f t="shared" si="69"/>
        <v>0</v>
      </c>
    </row>
    <row r="297" spans="1:16" ht="15.75" customHeight="1">
      <c r="A297" s="61"/>
      <c r="B297" s="22" t="s">
        <v>393</v>
      </c>
      <c r="C297" s="29">
        <v>2</v>
      </c>
      <c r="D297" s="29"/>
      <c r="E297" s="62">
        <f t="shared" si="64"/>
        <v>0</v>
      </c>
      <c r="F297" s="62">
        <f t="shared" si="65"/>
        <v>0</v>
      </c>
      <c r="G297" s="62">
        <f t="shared" si="66"/>
        <v>0</v>
      </c>
      <c r="H297" s="62">
        <f t="shared" si="67"/>
        <v>0</v>
      </c>
      <c r="I297" s="30" t="s">
        <v>14</v>
      </c>
      <c r="J297" s="32"/>
      <c r="K297" s="66">
        <f t="shared" si="47"/>
        <v>0</v>
      </c>
      <c r="L297" s="28"/>
      <c r="O297" s="65">
        <f t="shared" si="68"/>
        <v>0</v>
      </c>
      <c r="P297" s="65">
        <f t="shared" si="69"/>
        <v>0</v>
      </c>
    </row>
    <row r="298" spans="1:16" ht="15.75" customHeight="1">
      <c r="A298" s="61"/>
      <c r="B298" s="22" t="s">
        <v>394</v>
      </c>
      <c r="C298" s="29">
        <v>1</v>
      </c>
      <c r="D298" s="29"/>
      <c r="E298" s="62">
        <f t="shared" si="64"/>
        <v>0</v>
      </c>
      <c r="F298" s="62">
        <f t="shared" si="65"/>
        <v>0</v>
      </c>
      <c r="G298" s="62">
        <f t="shared" si="66"/>
        <v>0</v>
      </c>
      <c r="H298" s="62">
        <f t="shared" si="67"/>
        <v>0</v>
      </c>
      <c r="I298" s="30" t="s">
        <v>14</v>
      </c>
      <c r="J298" s="32"/>
      <c r="K298" s="66">
        <f t="shared" si="47"/>
        <v>0</v>
      </c>
      <c r="L298" s="28"/>
      <c r="O298" s="65">
        <f t="shared" si="68"/>
        <v>0</v>
      </c>
      <c r="P298" s="65">
        <f t="shared" si="69"/>
        <v>0</v>
      </c>
    </row>
    <row r="299" spans="1:16" ht="15.75" customHeight="1">
      <c r="A299" s="61"/>
      <c r="B299" s="22" t="s">
        <v>395</v>
      </c>
      <c r="C299" s="29">
        <v>3</v>
      </c>
      <c r="D299" s="29"/>
      <c r="E299" s="62">
        <f t="shared" si="64"/>
        <v>526.46504727272725</v>
      </c>
      <c r="F299" s="62">
        <f t="shared" si="65"/>
        <v>1210.8696087272726</v>
      </c>
      <c r="G299" s="62">
        <f t="shared" si="66"/>
        <v>789.69757090909093</v>
      </c>
      <c r="H299" s="62">
        <f t="shared" si="67"/>
        <v>684.4045614545455</v>
      </c>
      <c r="I299" s="30" t="s">
        <v>14</v>
      </c>
      <c r="J299" s="32"/>
      <c r="K299" s="66">
        <f t="shared" si="47"/>
        <v>1579.3951418181819</v>
      </c>
      <c r="L299" s="28"/>
      <c r="M299" s="22">
        <v>134680</v>
      </c>
      <c r="N299" s="22">
        <v>64320</v>
      </c>
      <c r="O299" s="65">
        <f t="shared" si="68"/>
        <v>11694.545454545454</v>
      </c>
      <c r="P299" s="65">
        <f t="shared" si="69"/>
        <v>428.02036363636364</v>
      </c>
    </row>
    <row r="300" spans="1:16" ht="15.75" customHeight="1">
      <c r="A300" s="61"/>
      <c r="B300" s="22" t="s">
        <v>396</v>
      </c>
      <c r="C300" s="29">
        <v>20</v>
      </c>
      <c r="D300" s="29"/>
      <c r="E300" s="62">
        <f t="shared" si="64"/>
        <v>244.88973490909092</v>
      </c>
      <c r="F300" s="62">
        <f t="shared" si="65"/>
        <v>563.24639029090906</v>
      </c>
      <c r="G300" s="62">
        <f t="shared" si="66"/>
        <v>367.33460236363635</v>
      </c>
      <c r="H300" s="62">
        <f t="shared" si="67"/>
        <v>318.3566553818182</v>
      </c>
      <c r="I300" s="30" t="s">
        <v>14</v>
      </c>
      <c r="J300" s="32"/>
      <c r="K300" s="66">
        <f t="shared" si="47"/>
        <v>4897.7946981818186</v>
      </c>
      <c r="L300" s="28"/>
      <c r="M300" s="22">
        <v>74074</v>
      </c>
      <c r="N300" s="22">
        <v>29919</v>
      </c>
      <c r="O300" s="65">
        <f t="shared" si="68"/>
        <v>5439.818181818182</v>
      </c>
      <c r="P300" s="65">
        <f t="shared" si="69"/>
        <v>199.09734545454546</v>
      </c>
    </row>
    <row r="301" spans="1:16" ht="15.75" customHeight="1">
      <c r="A301" s="61"/>
      <c r="B301" s="22" t="s">
        <v>397</v>
      </c>
      <c r="C301" s="29">
        <v>0</v>
      </c>
      <c r="D301" s="29"/>
      <c r="E301" s="62">
        <f t="shared" si="64"/>
        <v>0</v>
      </c>
      <c r="F301" s="62">
        <f t="shared" si="65"/>
        <v>0</v>
      </c>
      <c r="G301" s="62">
        <f t="shared" si="66"/>
        <v>0</v>
      </c>
      <c r="H301" s="62">
        <f t="shared" si="67"/>
        <v>0</v>
      </c>
      <c r="I301" s="30" t="s">
        <v>14</v>
      </c>
      <c r="J301" s="32"/>
      <c r="K301" s="66">
        <f t="shared" si="47"/>
        <v>0</v>
      </c>
      <c r="L301" s="28"/>
      <c r="O301" s="65">
        <f t="shared" si="68"/>
        <v>0</v>
      </c>
      <c r="P301" s="65">
        <f t="shared" si="69"/>
        <v>0</v>
      </c>
    </row>
    <row r="302" spans="1:16" ht="15.75" customHeight="1">
      <c r="A302" s="61"/>
      <c r="B302" s="22" t="s">
        <v>398</v>
      </c>
      <c r="C302" s="29">
        <v>0</v>
      </c>
      <c r="D302" s="29"/>
      <c r="E302" s="62">
        <f t="shared" si="64"/>
        <v>0</v>
      </c>
      <c r="F302" s="62">
        <f t="shared" si="65"/>
        <v>0</v>
      </c>
      <c r="G302" s="62">
        <f t="shared" si="66"/>
        <v>0</v>
      </c>
      <c r="H302" s="62">
        <f t="shared" si="67"/>
        <v>0</v>
      </c>
      <c r="I302" s="30" t="s">
        <v>14</v>
      </c>
      <c r="J302" s="32"/>
      <c r="K302" s="66">
        <f t="shared" si="47"/>
        <v>0</v>
      </c>
      <c r="L302" s="28"/>
      <c r="O302" s="65">
        <f t="shared" si="68"/>
        <v>0</v>
      </c>
      <c r="P302" s="65">
        <f t="shared" si="69"/>
        <v>0</v>
      </c>
    </row>
    <row r="303" spans="1:16" ht="15.75" customHeight="1">
      <c r="A303" s="61"/>
      <c r="B303" s="22" t="s">
        <v>399</v>
      </c>
      <c r="C303" s="29">
        <v>38</v>
      </c>
      <c r="D303" s="29"/>
      <c r="E303" s="62">
        <f t="shared" si="64"/>
        <v>21.862377818181816</v>
      </c>
      <c r="F303" s="62">
        <f t="shared" si="65"/>
        <v>50.283468981818174</v>
      </c>
      <c r="G303" s="62">
        <f t="shared" si="66"/>
        <v>32.793566727272726</v>
      </c>
      <c r="H303" s="62">
        <f t="shared" si="67"/>
        <v>28.421091163636362</v>
      </c>
      <c r="I303" s="30" t="s">
        <v>14</v>
      </c>
      <c r="J303" s="32"/>
      <c r="K303" s="66">
        <f t="shared" si="47"/>
        <v>830.77035709090899</v>
      </c>
      <c r="L303" s="28"/>
      <c r="M303" s="22">
        <v>6157</v>
      </c>
      <c r="N303" s="22">
        <v>2671</v>
      </c>
      <c r="O303" s="65">
        <f t="shared" si="68"/>
        <v>485.63636363636363</v>
      </c>
      <c r="P303" s="65">
        <f t="shared" si="69"/>
        <v>17.774290909090908</v>
      </c>
    </row>
    <row r="304" spans="1:16" ht="15.75" customHeight="1">
      <c r="A304" s="61"/>
      <c r="B304" s="22" t="s">
        <v>400</v>
      </c>
      <c r="C304" s="29">
        <v>291</v>
      </c>
      <c r="D304" s="29"/>
      <c r="E304" s="62">
        <f t="shared" si="64"/>
        <v>35.916178909090917</v>
      </c>
      <c r="F304" s="62">
        <f t="shared" si="65"/>
        <v>82.607211490909108</v>
      </c>
      <c r="G304" s="62">
        <f t="shared" si="66"/>
        <v>53.874268363636375</v>
      </c>
      <c r="H304" s="62">
        <f t="shared" si="67"/>
        <v>46.691032581818192</v>
      </c>
      <c r="I304" s="30" t="s">
        <v>14</v>
      </c>
      <c r="J304" s="32"/>
      <c r="K304" s="66">
        <f t="shared" si="47"/>
        <v>10451.608062545456</v>
      </c>
      <c r="L304" s="28"/>
      <c r="M304" s="22">
        <v>9620</v>
      </c>
      <c r="N304" s="22">
        <v>4388</v>
      </c>
      <c r="O304" s="65">
        <f t="shared" si="68"/>
        <v>797.81818181818187</v>
      </c>
      <c r="P304" s="65">
        <f t="shared" si="69"/>
        <v>29.20014545454546</v>
      </c>
    </row>
    <row r="305" spans="1:16" ht="15.75" customHeight="1">
      <c r="A305" s="61"/>
      <c r="B305" s="22" t="s">
        <v>401</v>
      </c>
      <c r="C305" s="29">
        <v>250</v>
      </c>
      <c r="D305" s="29"/>
      <c r="E305" s="62">
        <f t="shared" si="64"/>
        <v>43.241835272727272</v>
      </c>
      <c r="F305" s="62">
        <f t="shared" si="65"/>
        <v>99.456221127272713</v>
      </c>
      <c r="G305" s="62">
        <f t="shared" si="66"/>
        <v>64.862752909090915</v>
      </c>
      <c r="H305" s="62">
        <f t="shared" si="67"/>
        <v>56.214385854545455</v>
      </c>
      <c r="I305" s="30" t="s">
        <v>14</v>
      </c>
      <c r="J305" s="32"/>
      <c r="K305" s="66">
        <f t="shared" si="47"/>
        <v>10810.458818181818</v>
      </c>
      <c r="L305" s="28"/>
      <c r="M305" s="22">
        <v>8658</v>
      </c>
      <c r="N305" s="22">
        <v>5283</v>
      </c>
      <c r="O305" s="65">
        <f t="shared" si="68"/>
        <v>960.5454545454545</v>
      </c>
      <c r="P305" s="65">
        <f t="shared" si="69"/>
        <v>35.155963636363637</v>
      </c>
    </row>
    <row r="306" spans="1:16" ht="15.75" customHeight="1">
      <c r="A306" s="61"/>
      <c r="B306" s="22" t="s">
        <v>402</v>
      </c>
      <c r="C306" s="29">
        <v>88</v>
      </c>
      <c r="D306" s="29"/>
      <c r="E306" s="62">
        <f t="shared" si="64"/>
        <v>39.56672945454546</v>
      </c>
      <c r="F306" s="62">
        <f t="shared" si="65"/>
        <v>91.003477745454546</v>
      </c>
      <c r="G306" s="62">
        <f t="shared" si="66"/>
        <v>59.350094181818193</v>
      </c>
      <c r="H306" s="62">
        <f t="shared" si="67"/>
        <v>51.436748290909101</v>
      </c>
      <c r="I306" s="30" t="s">
        <v>14</v>
      </c>
      <c r="J306" s="32"/>
      <c r="K306" s="66">
        <f t="shared" si="47"/>
        <v>3481.8721920000003</v>
      </c>
      <c r="L306" s="28"/>
      <c r="M306" s="22">
        <v>10582</v>
      </c>
      <c r="N306" s="22">
        <v>4834</v>
      </c>
      <c r="O306" s="65">
        <f t="shared" si="68"/>
        <v>878.90909090909088</v>
      </c>
      <c r="P306" s="65">
        <f t="shared" si="69"/>
        <v>32.16807272727273</v>
      </c>
    </row>
    <row r="307" spans="1:16" ht="15.75" customHeight="1">
      <c r="A307" s="61"/>
      <c r="B307" s="22" t="s">
        <v>403</v>
      </c>
      <c r="C307" s="29">
        <v>58</v>
      </c>
      <c r="D307" s="29"/>
      <c r="E307" s="62">
        <f t="shared" si="64"/>
        <v>25.390152</v>
      </c>
      <c r="F307" s="62">
        <f t="shared" si="65"/>
        <v>58.397349599999998</v>
      </c>
      <c r="G307" s="62">
        <f t="shared" si="66"/>
        <v>38.085228000000001</v>
      </c>
      <c r="H307" s="62">
        <f t="shared" si="67"/>
        <v>33.007197600000005</v>
      </c>
      <c r="I307" s="30" t="s">
        <v>14</v>
      </c>
      <c r="J307" s="32"/>
      <c r="K307" s="66">
        <f t="shared" si="47"/>
        <v>1472.6288159999999</v>
      </c>
      <c r="L307" s="28"/>
      <c r="M307" s="22">
        <v>6734</v>
      </c>
      <c r="N307" s="22">
        <v>3102</v>
      </c>
      <c r="O307" s="65">
        <f t="shared" si="68"/>
        <v>564</v>
      </c>
      <c r="P307" s="65">
        <f t="shared" si="69"/>
        <v>20.642400000000002</v>
      </c>
    </row>
    <row r="308" spans="1:16" ht="15.75" customHeight="1">
      <c r="A308" s="61"/>
      <c r="B308" s="22" t="s">
        <v>404</v>
      </c>
      <c r="C308" s="29">
        <v>20</v>
      </c>
      <c r="D308" s="29"/>
      <c r="E308" s="62">
        <f t="shared" si="64"/>
        <v>21.297606545454546</v>
      </c>
      <c r="F308" s="62">
        <f t="shared" si="65"/>
        <v>48.984495054545448</v>
      </c>
      <c r="G308" s="62">
        <f t="shared" si="66"/>
        <v>31.94640981818182</v>
      </c>
      <c r="H308" s="62">
        <f t="shared" si="67"/>
        <v>27.68688850909091</v>
      </c>
      <c r="I308" s="30" t="s">
        <v>14</v>
      </c>
      <c r="J308" s="32"/>
      <c r="K308" s="66">
        <f t="shared" si="47"/>
        <v>425.9521309090909</v>
      </c>
      <c r="L308" s="28"/>
      <c r="M308" s="22">
        <v>6734</v>
      </c>
      <c r="N308" s="22">
        <v>2602</v>
      </c>
      <c r="O308" s="65">
        <f t="shared" si="68"/>
        <v>473.09090909090907</v>
      </c>
      <c r="P308" s="65">
        <f t="shared" si="69"/>
        <v>17.315127272727274</v>
      </c>
    </row>
    <row r="309" spans="1:16" ht="15.75" customHeight="1">
      <c r="A309" s="61"/>
      <c r="B309" s="22" t="s">
        <v>405</v>
      </c>
      <c r="C309" s="29">
        <v>21</v>
      </c>
      <c r="D309" s="29"/>
      <c r="E309" s="62">
        <f t="shared" si="64"/>
        <v>27.81293890909091</v>
      </c>
      <c r="F309" s="62">
        <f t="shared" si="65"/>
        <v>63.969759490909091</v>
      </c>
      <c r="G309" s="62">
        <f t="shared" si="66"/>
        <v>41.719408363636362</v>
      </c>
      <c r="H309" s="62">
        <f t="shared" si="67"/>
        <v>36.156820581818181</v>
      </c>
      <c r="I309" s="30" t="s">
        <v>14</v>
      </c>
      <c r="J309" s="32"/>
      <c r="K309" s="66">
        <f t="shared" si="47"/>
        <v>584.07171709090915</v>
      </c>
      <c r="L309" s="28"/>
      <c r="M309" s="22">
        <v>7696</v>
      </c>
      <c r="N309" s="22">
        <v>3398</v>
      </c>
      <c r="O309" s="65">
        <f t="shared" si="68"/>
        <v>617.81818181818187</v>
      </c>
      <c r="P309" s="65">
        <f t="shared" si="69"/>
        <v>22.612145454545455</v>
      </c>
    </row>
    <row r="310" spans="1:16" ht="15.75" customHeight="1">
      <c r="A310" s="61"/>
      <c r="B310" s="22" t="s">
        <v>406</v>
      </c>
      <c r="C310" s="29">
        <v>114</v>
      </c>
      <c r="D310" s="29"/>
      <c r="E310" s="62">
        <f t="shared" si="64"/>
        <v>134.5956349090909</v>
      </c>
      <c r="F310" s="62">
        <f t="shared" si="65"/>
        <v>309.56996029090908</v>
      </c>
      <c r="G310" s="62">
        <f t="shared" si="66"/>
        <v>201.89345236363636</v>
      </c>
      <c r="H310" s="62">
        <f t="shared" si="67"/>
        <v>174.97432538181818</v>
      </c>
      <c r="I310" s="30" t="s">
        <v>14</v>
      </c>
      <c r="J310" s="32"/>
      <c r="K310" s="66">
        <f t="shared" si="47"/>
        <v>15343.902379636364</v>
      </c>
      <c r="L310" s="28"/>
      <c r="M310" s="22">
        <v>43868</v>
      </c>
      <c r="N310" s="22">
        <v>16444</v>
      </c>
      <c r="O310" s="65">
        <f t="shared" si="68"/>
        <v>2989.818181818182</v>
      </c>
      <c r="P310" s="65">
        <f t="shared" si="69"/>
        <v>109.42734545454546</v>
      </c>
    </row>
    <row r="311" spans="1:16" ht="15.75" customHeight="1">
      <c r="A311" s="61"/>
      <c r="B311" s="22" t="s">
        <v>407</v>
      </c>
      <c r="C311" s="29">
        <v>8</v>
      </c>
      <c r="D311" s="29"/>
      <c r="E311" s="62">
        <f t="shared" si="64"/>
        <v>145.76828399999999</v>
      </c>
      <c r="F311" s="62">
        <f t="shared" si="65"/>
        <v>335.26705319999996</v>
      </c>
      <c r="G311" s="62">
        <f t="shared" si="66"/>
        <v>218.65242599999999</v>
      </c>
      <c r="H311" s="62">
        <f t="shared" si="67"/>
        <v>189.4987692</v>
      </c>
      <c r="I311" s="30" t="s">
        <v>14</v>
      </c>
      <c r="J311" s="32"/>
      <c r="K311" s="66">
        <f t="shared" si="47"/>
        <v>1166.146272</v>
      </c>
      <c r="L311" s="28"/>
      <c r="M311" s="22">
        <v>43868</v>
      </c>
      <c r="N311" s="22">
        <v>17809</v>
      </c>
      <c r="O311" s="65">
        <f t="shared" si="68"/>
        <v>3238</v>
      </c>
      <c r="P311" s="65">
        <f t="shared" si="69"/>
        <v>118.5108</v>
      </c>
    </row>
    <row r="312" spans="1:16" ht="15.75" customHeight="1">
      <c r="A312" s="61"/>
      <c r="B312" s="22" t="s">
        <v>408</v>
      </c>
      <c r="C312" s="29">
        <v>4</v>
      </c>
      <c r="D312" s="29"/>
      <c r="E312" s="62">
        <f t="shared" si="64"/>
        <v>0</v>
      </c>
      <c r="F312" s="62">
        <f t="shared" si="65"/>
        <v>0</v>
      </c>
      <c r="G312" s="62">
        <f t="shared" si="66"/>
        <v>0</v>
      </c>
      <c r="H312" s="62">
        <f t="shared" si="67"/>
        <v>0</v>
      </c>
      <c r="I312" s="30" t="s">
        <v>14</v>
      </c>
      <c r="J312" s="32"/>
      <c r="K312" s="66">
        <f t="shared" si="47"/>
        <v>0</v>
      </c>
      <c r="L312" s="28"/>
      <c r="O312" s="65">
        <f t="shared" si="68"/>
        <v>0</v>
      </c>
      <c r="P312" s="65">
        <f t="shared" si="69"/>
        <v>0</v>
      </c>
    </row>
    <row r="313" spans="1:16" ht="15.75" customHeight="1">
      <c r="A313" s="57"/>
      <c r="B313" s="58" t="s">
        <v>409</v>
      </c>
      <c r="C313" s="14"/>
      <c r="D313" s="14"/>
      <c r="E313" s="68"/>
      <c r="F313" s="68"/>
      <c r="G313" s="68"/>
      <c r="H313" s="68"/>
      <c r="I313" s="69"/>
      <c r="J313" s="17"/>
      <c r="K313" s="66"/>
      <c r="L313" s="28"/>
      <c r="O313" s="65"/>
      <c r="P313" s="65"/>
    </row>
    <row r="314" spans="1:16" ht="15.75" customHeight="1">
      <c r="A314" s="61"/>
      <c r="B314" s="22" t="s">
        <v>410</v>
      </c>
      <c r="C314" s="29">
        <v>4</v>
      </c>
      <c r="D314" s="29"/>
      <c r="E314" s="62">
        <f t="shared" ref="E314:E329" si="70">P314+(P314*$S$3/100)</f>
        <v>155.79502036363635</v>
      </c>
      <c r="F314" s="62">
        <f t="shared" ref="F314:F329" si="71">E314*2.3</f>
        <v>358.32854683636361</v>
      </c>
      <c r="G314" s="62">
        <f t="shared" ref="G314:G329" si="72">E314*1.5</f>
        <v>233.69253054545453</v>
      </c>
      <c r="H314" s="62">
        <f t="shared" ref="H314:H329" si="73">E314*1.3</f>
        <v>202.53352647272726</v>
      </c>
      <c r="I314" s="30" t="s">
        <v>14</v>
      </c>
      <c r="J314" s="32"/>
      <c r="K314" s="66">
        <f t="shared" ref="K314:K329" si="74">C314*E314</f>
        <v>623.18008145454542</v>
      </c>
      <c r="L314" s="28"/>
      <c r="M314" s="22">
        <v>48293</v>
      </c>
      <c r="N314" s="22">
        <v>19034</v>
      </c>
      <c r="O314" s="65">
        <f t="shared" ref="O314:O329" si="75">N314/$R$2</f>
        <v>3460.7272727272725</v>
      </c>
      <c r="P314" s="65">
        <f t="shared" ref="P314:P329" si="76">O314*$R$3/100</f>
        <v>126.66261818181817</v>
      </c>
    </row>
    <row r="315" spans="1:16" ht="15.75" customHeight="1">
      <c r="A315" s="61"/>
      <c r="B315" s="22" t="s">
        <v>411</v>
      </c>
      <c r="C315" s="29">
        <v>63</v>
      </c>
      <c r="D315" s="29"/>
      <c r="E315" s="62">
        <f t="shared" si="70"/>
        <v>175.99582472727272</v>
      </c>
      <c r="F315" s="62">
        <f t="shared" si="71"/>
        <v>404.79039687272723</v>
      </c>
      <c r="G315" s="62">
        <f t="shared" si="72"/>
        <v>263.99373709090906</v>
      </c>
      <c r="H315" s="62">
        <f t="shared" si="73"/>
        <v>228.79457214545454</v>
      </c>
      <c r="I315" s="30" t="s">
        <v>14</v>
      </c>
      <c r="J315" s="32"/>
      <c r="K315" s="66">
        <f t="shared" si="74"/>
        <v>11087.736957818181</v>
      </c>
      <c r="L315" s="28"/>
      <c r="M315" s="22">
        <v>50986</v>
      </c>
      <c r="N315" s="22">
        <v>21502</v>
      </c>
      <c r="O315" s="65">
        <f t="shared" si="75"/>
        <v>3909.4545454545455</v>
      </c>
      <c r="P315" s="65">
        <f t="shared" si="76"/>
        <v>143.08603636363637</v>
      </c>
    </row>
    <row r="316" spans="1:16" ht="15.75" customHeight="1">
      <c r="A316" s="61"/>
      <c r="B316" s="22" t="s">
        <v>412</v>
      </c>
      <c r="C316" s="29">
        <v>2</v>
      </c>
      <c r="D316" s="29"/>
      <c r="E316" s="62">
        <f t="shared" si="70"/>
        <v>153.47045454545454</v>
      </c>
      <c r="F316" s="62">
        <f t="shared" si="71"/>
        <v>352.98204545454541</v>
      </c>
      <c r="G316" s="62">
        <f t="shared" si="72"/>
        <v>230.2056818181818</v>
      </c>
      <c r="H316" s="62">
        <f t="shared" si="73"/>
        <v>199.51159090909093</v>
      </c>
      <c r="I316" s="30" t="s">
        <v>14</v>
      </c>
      <c r="J316" s="32"/>
      <c r="K316" s="66">
        <f t="shared" si="74"/>
        <v>306.94090909090909</v>
      </c>
      <c r="L316" s="28"/>
      <c r="N316" s="22">
        <v>18750</v>
      </c>
      <c r="O316" s="65">
        <f t="shared" si="75"/>
        <v>3409.090909090909</v>
      </c>
      <c r="P316" s="65">
        <f t="shared" si="76"/>
        <v>124.77272727272728</v>
      </c>
    </row>
    <row r="317" spans="1:16" ht="15.75" customHeight="1">
      <c r="A317" s="61"/>
      <c r="B317" s="22" t="s">
        <v>413</v>
      </c>
      <c r="C317" s="29">
        <v>190</v>
      </c>
      <c r="D317" s="29"/>
      <c r="E317" s="62">
        <f t="shared" si="70"/>
        <v>16.321071272727274</v>
      </c>
      <c r="F317" s="62">
        <f t="shared" si="71"/>
        <v>37.538463927272723</v>
      </c>
      <c r="G317" s="62">
        <f t="shared" si="72"/>
        <v>24.48160690909091</v>
      </c>
      <c r="H317" s="62">
        <f t="shared" si="73"/>
        <v>21.217392654545456</v>
      </c>
      <c r="I317" s="30" t="s">
        <v>14</v>
      </c>
      <c r="J317" s="32"/>
      <c r="K317" s="66">
        <f t="shared" si="74"/>
        <v>3101.0035418181819</v>
      </c>
      <c r="L317" s="28"/>
      <c r="M317" s="22">
        <v>4810</v>
      </c>
      <c r="N317" s="22">
        <v>1994</v>
      </c>
      <c r="O317" s="65">
        <f t="shared" si="75"/>
        <v>362.54545454545456</v>
      </c>
      <c r="P317" s="65">
        <f t="shared" si="76"/>
        <v>13.269163636363636</v>
      </c>
    </row>
    <row r="318" spans="1:16" ht="15.75" customHeight="1">
      <c r="A318" s="61"/>
      <c r="B318" s="22" t="s">
        <v>414</v>
      </c>
      <c r="C318" s="29">
        <v>67</v>
      </c>
      <c r="D318" s="29"/>
      <c r="E318" s="62">
        <f t="shared" si="70"/>
        <v>43.569238909090913</v>
      </c>
      <c r="F318" s="62">
        <f t="shared" si="71"/>
        <v>100.20924949090909</v>
      </c>
      <c r="G318" s="62">
        <f t="shared" si="72"/>
        <v>65.353858363636363</v>
      </c>
      <c r="H318" s="62">
        <f t="shared" si="73"/>
        <v>56.640010581818188</v>
      </c>
      <c r="I318" s="30" t="s">
        <v>14</v>
      </c>
      <c r="J318" s="32"/>
      <c r="K318" s="66">
        <f t="shared" si="74"/>
        <v>2919.1390069090912</v>
      </c>
      <c r="L318" s="28"/>
      <c r="M318" s="22">
        <v>7696</v>
      </c>
      <c r="N318" s="22">
        <v>5323</v>
      </c>
      <c r="O318" s="65">
        <f t="shared" si="75"/>
        <v>967.81818181818187</v>
      </c>
      <c r="P318" s="65">
        <f t="shared" si="76"/>
        <v>35.422145454545458</v>
      </c>
    </row>
    <row r="319" spans="1:16" ht="15.75" customHeight="1">
      <c r="A319" s="61"/>
      <c r="B319" s="22" t="s">
        <v>415</v>
      </c>
      <c r="C319" s="29">
        <v>229</v>
      </c>
      <c r="D319" s="29"/>
      <c r="E319" s="62">
        <f t="shared" si="70"/>
        <v>86.2463029090909</v>
      </c>
      <c r="F319" s="62">
        <f t="shared" si="71"/>
        <v>198.36649669090906</v>
      </c>
      <c r="G319" s="62">
        <f t="shared" si="72"/>
        <v>129.36945436363635</v>
      </c>
      <c r="H319" s="62">
        <f t="shared" si="73"/>
        <v>112.12019378181817</v>
      </c>
      <c r="I319" s="30" t="s">
        <v>14</v>
      </c>
      <c r="J319" s="32"/>
      <c r="K319" s="66">
        <f t="shared" si="74"/>
        <v>19750.403366181818</v>
      </c>
      <c r="L319" s="28"/>
      <c r="M319" s="22">
        <v>23088</v>
      </c>
      <c r="N319" s="22">
        <v>10537</v>
      </c>
      <c r="O319" s="65">
        <f t="shared" si="75"/>
        <v>1915.8181818181818</v>
      </c>
      <c r="P319" s="65">
        <f t="shared" si="76"/>
        <v>70.118945454545454</v>
      </c>
    </row>
    <row r="320" spans="1:16" ht="15.75" customHeight="1">
      <c r="A320" s="61"/>
      <c r="B320" s="22" t="s">
        <v>416</v>
      </c>
      <c r="C320" s="29">
        <v>29</v>
      </c>
      <c r="D320" s="29"/>
      <c r="E320" s="62">
        <f t="shared" si="70"/>
        <v>0</v>
      </c>
      <c r="F320" s="62">
        <f t="shared" si="71"/>
        <v>0</v>
      </c>
      <c r="G320" s="62">
        <f t="shared" si="72"/>
        <v>0</v>
      </c>
      <c r="H320" s="62">
        <f t="shared" si="73"/>
        <v>0</v>
      </c>
      <c r="I320" s="30" t="s">
        <v>14</v>
      </c>
      <c r="J320" s="32"/>
      <c r="K320" s="66">
        <f t="shared" si="74"/>
        <v>0</v>
      </c>
      <c r="L320" s="28"/>
      <c r="O320" s="65">
        <f t="shared" si="75"/>
        <v>0</v>
      </c>
      <c r="P320" s="65">
        <f t="shared" si="76"/>
        <v>0</v>
      </c>
    </row>
    <row r="321" spans="1:16" ht="15.75" customHeight="1">
      <c r="A321" s="61"/>
      <c r="B321" s="22" t="s">
        <v>417</v>
      </c>
      <c r="C321" s="29">
        <v>9</v>
      </c>
      <c r="D321" s="29"/>
      <c r="E321" s="62">
        <f t="shared" si="70"/>
        <v>29.728250181818183</v>
      </c>
      <c r="F321" s="62">
        <f t="shared" si="71"/>
        <v>68.374975418181819</v>
      </c>
      <c r="G321" s="62">
        <f t="shared" si="72"/>
        <v>44.592375272727274</v>
      </c>
      <c r="H321" s="62">
        <f t="shared" si="73"/>
        <v>38.646725236363636</v>
      </c>
      <c r="I321" s="30" t="s">
        <v>14</v>
      </c>
      <c r="J321" s="32"/>
      <c r="K321" s="66">
        <f t="shared" si="74"/>
        <v>267.55425163636363</v>
      </c>
      <c r="L321" s="28"/>
      <c r="M321" s="22">
        <v>9620</v>
      </c>
      <c r="N321" s="22">
        <v>3632</v>
      </c>
      <c r="O321" s="65">
        <f t="shared" si="75"/>
        <v>660.36363636363637</v>
      </c>
      <c r="P321" s="65">
        <f t="shared" si="76"/>
        <v>24.169309090909092</v>
      </c>
    </row>
    <row r="322" spans="1:16" ht="15.75" customHeight="1">
      <c r="A322" s="61"/>
      <c r="B322" s="22" t="s">
        <v>418</v>
      </c>
      <c r="C322" s="29">
        <v>68</v>
      </c>
      <c r="D322" s="29"/>
      <c r="E322" s="62">
        <f t="shared" si="70"/>
        <v>18.064495636363638</v>
      </c>
      <c r="F322" s="62">
        <f t="shared" si="71"/>
        <v>41.548339963636366</v>
      </c>
      <c r="G322" s="62">
        <f t="shared" si="72"/>
        <v>27.096743454545457</v>
      </c>
      <c r="H322" s="62">
        <f t="shared" si="73"/>
        <v>23.483844327272731</v>
      </c>
      <c r="I322" s="30" t="s">
        <v>14</v>
      </c>
      <c r="J322" s="32"/>
      <c r="K322" s="66">
        <f t="shared" si="74"/>
        <v>1228.3857032727274</v>
      </c>
      <c r="L322" s="28"/>
      <c r="M322" s="22">
        <v>5772</v>
      </c>
      <c r="N322" s="22">
        <v>2207</v>
      </c>
      <c r="O322" s="65">
        <f t="shared" si="75"/>
        <v>401.27272727272725</v>
      </c>
      <c r="P322" s="65">
        <f t="shared" si="76"/>
        <v>14.68658181818182</v>
      </c>
    </row>
    <row r="323" spans="1:16" ht="15.75" customHeight="1">
      <c r="A323" s="61"/>
      <c r="B323" s="22" t="s">
        <v>419</v>
      </c>
      <c r="C323" s="29">
        <v>145</v>
      </c>
      <c r="D323" s="29"/>
      <c r="E323" s="62">
        <f t="shared" si="70"/>
        <v>5.2302730909090904</v>
      </c>
      <c r="F323" s="62">
        <f t="shared" si="71"/>
        <v>12.029628109090908</v>
      </c>
      <c r="G323" s="62">
        <f t="shared" si="72"/>
        <v>7.8454096363636356</v>
      </c>
      <c r="H323" s="62">
        <f t="shared" si="73"/>
        <v>6.7993550181818181</v>
      </c>
      <c r="I323" s="30" t="s">
        <v>14</v>
      </c>
      <c r="J323" s="32"/>
      <c r="K323" s="66">
        <f t="shared" si="74"/>
        <v>758.38959818181809</v>
      </c>
      <c r="L323" s="28"/>
      <c r="M323" s="22">
        <v>1320</v>
      </c>
      <c r="N323" s="22">
        <v>639</v>
      </c>
      <c r="O323" s="65">
        <f t="shared" si="75"/>
        <v>116.18181818181819</v>
      </c>
      <c r="P323" s="65">
        <f t="shared" si="76"/>
        <v>4.2522545454545453</v>
      </c>
    </row>
    <row r="324" spans="1:16" ht="15.75" customHeight="1">
      <c r="A324" s="61"/>
      <c r="B324" s="22" t="s">
        <v>420</v>
      </c>
      <c r="C324" s="29">
        <v>0</v>
      </c>
      <c r="D324" s="29"/>
      <c r="E324" s="62">
        <f t="shared" si="70"/>
        <v>0</v>
      </c>
      <c r="F324" s="62">
        <f t="shared" si="71"/>
        <v>0</v>
      </c>
      <c r="G324" s="62">
        <f t="shared" si="72"/>
        <v>0</v>
      </c>
      <c r="H324" s="62">
        <f t="shared" si="73"/>
        <v>0</v>
      </c>
      <c r="I324" s="30" t="s">
        <v>14</v>
      </c>
      <c r="J324" s="32"/>
      <c r="K324" s="66">
        <f t="shared" si="74"/>
        <v>0</v>
      </c>
      <c r="L324" s="28"/>
      <c r="O324" s="65">
        <f t="shared" si="75"/>
        <v>0</v>
      </c>
      <c r="P324" s="65">
        <f t="shared" si="76"/>
        <v>0</v>
      </c>
    </row>
    <row r="325" spans="1:16" ht="15.75" customHeight="1">
      <c r="A325" s="61" t="s">
        <v>421</v>
      </c>
      <c r="B325" s="22" t="s">
        <v>422</v>
      </c>
      <c r="C325" s="29">
        <v>4</v>
      </c>
      <c r="D325" s="29"/>
      <c r="E325" s="62">
        <f t="shared" si="70"/>
        <v>38.870996727272725</v>
      </c>
      <c r="F325" s="62">
        <f t="shared" si="71"/>
        <v>89.403292472727259</v>
      </c>
      <c r="G325" s="62">
        <f t="shared" si="72"/>
        <v>58.306495090909088</v>
      </c>
      <c r="H325" s="62">
        <f t="shared" si="73"/>
        <v>50.532295745454547</v>
      </c>
      <c r="I325" s="30" t="s">
        <v>14</v>
      </c>
      <c r="J325" s="32"/>
      <c r="K325" s="66">
        <f t="shared" si="74"/>
        <v>155.4839869090909</v>
      </c>
      <c r="L325" s="28"/>
      <c r="M325" s="22">
        <v>12122</v>
      </c>
      <c r="N325" s="22">
        <v>4749</v>
      </c>
      <c r="O325" s="65">
        <f t="shared" si="75"/>
        <v>863.4545454545455</v>
      </c>
      <c r="P325" s="65">
        <f t="shared" si="76"/>
        <v>31.602436363636365</v>
      </c>
    </row>
    <row r="326" spans="1:16" ht="15.75" customHeight="1">
      <c r="A326" s="61" t="s">
        <v>423</v>
      </c>
      <c r="B326" s="22" t="s">
        <v>424</v>
      </c>
      <c r="C326" s="29">
        <v>18</v>
      </c>
      <c r="D326" s="29"/>
      <c r="E326" s="62">
        <f t="shared" si="70"/>
        <v>42.595213090909091</v>
      </c>
      <c r="F326" s="62">
        <f t="shared" si="71"/>
        <v>97.968990109090896</v>
      </c>
      <c r="G326" s="62">
        <f t="shared" si="72"/>
        <v>63.89281963636364</v>
      </c>
      <c r="H326" s="62">
        <f t="shared" si="73"/>
        <v>55.373777018181819</v>
      </c>
      <c r="I326" s="30" t="s">
        <v>14</v>
      </c>
      <c r="J326" s="32"/>
      <c r="K326" s="66">
        <f t="shared" si="74"/>
        <v>766.71383563636368</v>
      </c>
      <c r="L326" s="28"/>
      <c r="M326" s="22">
        <v>12122</v>
      </c>
      <c r="N326" s="22">
        <v>5204</v>
      </c>
      <c r="O326" s="65">
        <f t="shared" si="75"/>
        <v>946.18181818181813</v>
      </c>
      <c r="P326" s="65">
        <f t="shared" si="76"/>
        <v>34.630254545454548</v>
      </c>
    </row>
    <row r="327" spans="1:16" ht="15.75" customHeight="1">
      <c r="A327" s="61" t="s">
        <v>16</v>
      </c>
      <c r="B327" s="22" t="s">
        <v>425</v>
      </c>
      <c r="C327" s="29">
        <v>86</v>
      </c>
      <c r="D327" s="29"/>
      <c r="E327" s="62">
        <f t="shared" si="70"/>
        <v>10.206808363636364</v>
      </c>
      <c r="F327" s="62">
        <f t="shared" si="71"/>
        <v>23.475659236363636</v>
      </c>
      <c r="G327" s="62">
        <f t="shared" si="72"/>
        <v>15.310212545454547</v>
      </c>
      <c r="H327" s="62">
        <f t="shared" si="73"/>
        <v>13.268850872727274</v>
      </c>
      <c r="I327" s="30" t="s">
        <v>14</v>
      </c>
      <c r="J327" s="32"/>
      <c r="K327" s="66">
        <f t="shared" si="74"/>
        <v>877.78551927272736</v>
      </c>
      <c r="L327" s="28"/>
      <c r="M327" s="22">
        <v>2694</v>
      </c>
      <c r="N327" s="22">
        <v>1247</v>
      </c>
      <c r="O327" s="65">
        <f t="shared" si="75"/>
        <v>226.72727272727272</v>
      </c>
      <c r="P327" s="65">
        <f t="shared" si="76"/>
        <v>8.2982181818181822</v>
      </c>
    </row>
    <row r="328" spans="1:16" ht="15.75" customHeight="1">
      <c r="A328" s="61" t="s">
        <v>17</v>
      </c>
      <c r="B328" s="22" t="s">
        <v>426</v>
      </c>
      <c r="C328" s="29">
        <v>30</v>
      </c>
      <c r="D328" s="29">
        <v>30</v>
      </c>
      <c r="E328" s="62">
        <f t="shared" si="70"/>
        <v>25.439262545454547</v>
      </c>
      <c r="F328" s="62">
        <f t="shared" si="71"/>
        <v>58.510303854545455</v>
      </c>
      <c r="G328" s="62">
        <f t="shared" si="72"/>
        <v>38.158893818181824</v>
      </c>
      <c r="H328" s="62">
        <f t="shared" si="73"/>
        <v>33.071041309090909</v>
      </c>
      <c r="I328" s="30" t="s">
        <v>14</v>
      </c>
      <c r="J328" s="67" t="s">
        <v>42</v>
      </c>
      <c r="K328" s="66">
        <f t="shared" si="74"/>
        <v>763.17787636363641</v>
      </c>
      <c r="L328" s="28"/>
      <c r="M328" s="22">
        <v>6715</v>
      </c>
      <c r="N328" s="22">
        <v>3108</v>
      </c>
      <c r="O328" s="65">
        <f t="shared" si="75"/>
        <v>565.09090909090912</v>
      </c>
      <c r="P328" s="65">
        <f t="shared" si="76"/>
        <v>20.682327272727274</v>
      </c>
    </row>
    <row r="329" spans="1:16" ht="15.75" customHeight="1">
      <c r="A329" s="61" t="s">
        <v>17</v>
      </c>
      <c r="B329" s="22" t="s">
        <v>427</v>
      </c>
      <c r="C329" s="29">
        <v>0</v>
      </c>
      <c r="D329" s="29"/>
      <c r="E329" s="62">
        <f t="shared" si="70"/>
        <v>0</v>
      </c>
      <c r="F329" s="62">
        <f t="shared" si="71"/>
        <v>0</v>
      </c>
      <c r="G329" s="62">
        <f t="shared" si="72"/>
        <v>0</v>
      </c>
      <c r="H329" s="62">
        <f t="shared" si="73"/>
        <v>0</v>
      </c>
      <c r="I329" s="30" t="s">
        <v>14</v>
      </c>
      <c r="J329" s="32"/>
      <c r="K329" s="66">
        <f t="shared" si="74"/>
        <v>0</v>
      </c>
      <c r="L329" s="28"/>
      <c r="O329" s="65">
        <f t="shared" si="75"/>
        <v>0</v>
      </c>
      <c r="P329" s="65">
        <f t="shared" si="76"/>
        <v>0</v>
      </c>
    </row>
    <row r="330" spans="1:16" ht="15.75" customHeight="1">
      <c r="A330" s="57"/>
      <c r="B330" s="58"/>
      <c r="C330" s="14"/>
      <c r="D330" s="14"/>
      <c r="E330" s="68"/>
      <c r="F330" s="68"/>
      <c r="G330" s="68"/>
      <c r="H330" s="68"/>
      <c r="I330" s="69"/>
      <c r="J330" s="17"/>
      <c r="K330" s="66"/>
      <c r="L330" s="28"/>
      <c r="O330" s="65"/>
      <c r="P330" s="65"/>
    </row>
    <row r="331" spans="1:16" ht="15.75" customHeight="1">
      <c r="A331" s="61"/>
      <c r="B331" s="22" t="s">
        <v>428</v>
      </c>
      <c r="C331" s="29">
        <v>26</v>
      </c>
      <c r="D331" s="29"/>
      <c r="E331" s="62">
        <f t="shared" ref="E331:E337" si="77">P331+(P331*$S$3/100)</f>
        <v>0</v>
      </c>
      <c r="F331" s="62">
        <f t="shared" ref="F331:F337" si="78">E331*2.3</f>
        <v>0</v>
      </c>
      <c r="G331" s="62">
        <f t="shared" ref="G331:G337" si="79">E331*1.5</f>
        <v>0</v>
      </c>
      <c r="H331" s="62">
        <f t="shared" ref="H331:H337" si="80">E331*1.3</f>
        <v>0</v>
      </c>
      <c r="I331" s="30" t="s">
        <v>14</v>
      </c>
      <c r="J331" s="32"/>
      <c r="K331" s="66">
        <f t="shared" ref="K331:K437" si="81">C331*E331</f>
        <v>0</v>
      </c>
      <c r="L331" s="28"/>
      <c r="O331" s="65">
        <f t="shared" ref="O331:O437" si="82">N331/$R$2</f>
        <v>0</v>
      </c>
      <c r="P331" s="65">
        <f t="shared" ref="P331:P437" si="83">O331*$R$3/100</f>
        <v>0</v>
      </c>
    </row>
    <row r="332" spans="1:16" ht="15.75" customHeight="1">
      <c r="A332" s="61"/>
      <c r="B332" s="22" t="s">
        <v>429</v>
      </c>
      <c r="C332" s="29">
        <v>8</v>
      </c>
      <c r="D332" s="29"/>
      <c r="E332" s="62">
        <f t="shared" si="77"/>
        <v>198.94681963636361</v>
      </c>
      <c r="F332" s="62">
        <f t="shared" si="78"/>
        <v>457.57768516363626</v>
      </c>
      <c r="G332" s="62">
        <f t="shared" si="79"/>
        <v>298.42022945454539</v>
      </c>
      <c r="H332" s="62">
        <f t="shared" si="80"/>
        <v>258.6308655272727</v>
      </c>
      <c r="I332" s="30" t="s">
        <v>14</v>
      </c>
      <c r="J332" s="32"/>
      <c r="K332" s="66">
        <f t="shared" si="81"/>
        <v>1591.5745570909089</v>
      </c>
      <c r="L332" s="28"/>
      <c r="M332" s="22">
        <v>65801</v>
      </c>
      <c r="N332" s="22">
        <v>24306</v>
      </c>
      <c r="O332" s="65">
        <f t="shared" si="82"/>
        <v>4419.272727272727</v>
      </c>
      <c r="P332" s="65">
        <f t="shared" si="83"/>
        <v>161.74538181818181</v>
      </c>
    </row>
    <row r="333" spans="1:16" ht="15.75" customHeight="1">
      <c r="A333" s="61"/>
      <c r="B333" s="22" t="s">
        <v>430</v>
      </c>
      <c r="C333" s="29">
        <v>10</v>
      </c>
      <c r="D333" s="29"/>
      <c r="E333" s="62">
        <f t="shared" si="77"/>
        <v>198.94681963636361</v>
      </c>
      <c r="F333" s="62">
        <f t="shared" si="78"/>
        <v>457.57768516363626</v>
      </c>
      <c r="G333" s="62">
        <f t="shared" si="79"/>
        <v>298.42022945454539</v>
      </c>
      <c r="H333" s="62">
        <f t="shared" si="80"/>
        <v>258.6308655272727</v>
      </c>
      <c r="I333" s="30" t="s">
        <v>14</v>
      </c>
      <c r="J333" s="32"/>
      <c r="K333" s="66">
        <f t="shared" si="81"/>
        <v>1989.4681963636363</v>
      </c>
      <c r="L333" s="28"/>
      <c r="M333" s="22">
        <v>65801</v>
      </c>
      <c r="N333" s="22">
        <v>24306</v>
      </c>
      <c r="O333" s="65">
        <f t="shared" si="82"/>
        <v>4419.272727272727</v>
      </c>
      <c r="P333" s="65">
        <f t="shared" si="83"/>
        <v>161.74538181818181</v>
      </c>
    </row>
    <row r="334" spans="1:16" ht="15.75" customHeight="1">
      <c r="A334" s="61"/>
      <c r="B334" s="22" t="s">
        <v>431</v>
      </c>
      <c r="C334" s="29">
        <v>2</v>
      </c>
      <c r="D334" s="29"/>
      <c r="E334" s="62">
        <f t="shared" si="77"/>
        <v>322.22247381818187</v>
      </c>
      <c r="F334" s="62">
        <f t="shared" si="78"/>
        <v>741.1116897818182</v>
      </c>
      <c r="G334" s="62">
        <f t="shared" si="79"/>
        <v>483.33371072727277</v>
      </c>
      <c r="H334" s="62">
        <f t="shared" si="80"/>
        <v>418.88921596363645</v>
      </c>
      <c r="I334" s="30" t="s">
        <v>14</v>
      </c>
      <c r="J334" s="32"/>
      <c r="K334" s="66">
        <f t="shared" si="81"/>
        <v>644.44494763636374</v>
      </c>
      <c r="L334" s="28"/>
      <c r="M334" s="22">
        <v>100000</v>
      </c>
      <c r="N334" s="22">
        <v>39367</v>
      </c>
      <c r="O334" s="65">
        <f t="shared" si="82"/>
        <v>7157.636363636364</v>
      </c>
      <c r="P334" s="65">
        <f t="shared" si="83"/>
        <v>261.96949090909095</v>
      </c>
    </row>
    <row r="335" spans="1:16" ht="15.75" customHeight="1">
      <c r="A335" s="61"/>
      <c r="B335" s="22" t="s">
        <v>432</v>
      </c>
      <c r="C335" s="29">
        <v>60</v>
      </c>
      <c r="D335" s="29"/>
      <c r="E335" s="62">
        <f t="shared" si="77"/>
        <v>55.241178545454545</v>
      </c>
      <c r="F335" s="62">
        <f t="shared" si="78"/>
        <v>127.05471065454545</v>
      </c>
      <c r="G335" s="62">
        <f t="shared" si="79"/>
        <v>82.861767818181818</v>
      </c>
      <c r="H335" s="62">
        <f t="shared" si="80"/>
        <v>71.813532109090914</v>
      </c>
      <c r="I335" s="30" t="s">
        <v>14</v>
      </c>
      <c r="J335" s="32"/>
      <c r="K335" s="66">
        <f t="shared" si="81"/>
        <v>3314.4707127272727</v>
      </c>
      <c r="L335" s="28"/>
      <c r="M335" s="22">
        <v>16162</v>
      </c>
      <c r="N335" s="22">
        <v>6749</v>
      </c>
      <c r="O335" s="65">
        <f t="shared" si="82"/>
        <v>1227.090909090909</v>
      </c>
      <c r="P335" s="65">
        <f t="shared" si="83"/>
        <v>44.91152727272727</v>
      </c>
    </row>
    <row r="336" spans="1:16" ht="15.75" customHeight="1">
      <c r="A336" s="61"/>
      <c r="B336" s="22" t="s">
        <v>433</v>
      </c>
      <c r="C336" s="29">
        <v>19</v>
      </c>
      <c r="D336" s="29"/>
      <c r="E336" s="62">
        <f t="shared" si="77"/>
        <v>144.34407818181819</v>
      </c>
      <c r="F336" s="62">
        <f t="shared" si="78"/>
        <v>331.99137981818183</v>
      </c>
      <c r="G336" s="62">
        <f t="shared" si="79"/>
        <v>216.51611727272729</v>
      </c>
      <c r="H336" s="62">
        <f t="shared" si="80"/>
        <v>187.64730163636366</v>
      </c>
      <c r="I336" s="30" t="s">
        <v>14</v>
      </c>
      <c r="J336" s="32"/>
      <c r="K336" s="66">
        <f t="shared" si="81"/>
        <v>2742.5374854545457</v>
      </c>
      <c r="L336" s="28"/>
      <c r="M336" s="22">
        <v>44252</v>
      </c>
      <c r="N336" s="22">
        <v>17635</v>
      </c>
      <c r="O336" s="65">
        <f t="shared" si="82"/>
        <v>3206.3636363636365</v>
      </c>
      <c r="P336" s="65">
        <f t="shared" si="83"/>
        <v>117.35290909090911</v>
      </c>
    </row>
    <row r="337" spans="1:16" ht="15.75" customHeight="1">
      <c r="A337" s="61"/>
      <c r="B337" s="22" t="s">
        <v>434</v>
      </c>
      <c r="C337" s="29">
        <v>0</v>
      </c>
      <c r="D337" s="29"/>
      <c r="E337" s="62">
        <f t="shared" si="77"/>
        <v>0</v>
      </c>
      <c r="F337" s="62">
        <f t="shared" si="78"/>
        <v>0</v>
      </c>
      <c r="G337" s="62">
        <f t="shared" si="79"/>
        <v>0</v>
      </c>
      <c r="H337" s="62">
        <f t="shared" si="80"/>
        <v>0</v>
      </c>
      <c r="I337" s="30" t="s">
        <v>14</v>
      </c>
      <c r="J337" s="32"/>
      <c r="K337" s="66">
        <f t="shared" si="81"/>
        <v>0</v>
      </c>
      <c r="L337" s="28"/>
      <c r="O337" s="65">
        <f t="shared" si="82"/>
        <v>0</v>
      </c>
      <c r="P337" s="65">
        <f t="shared" si="83"/>
        <v>0</v>
      </c>
    </row>
    <row r="338" spans="1:16" ht="15.75" customHeight="1">
      <c r="A338" s="57"/>
      <c r="B338" s="58" t="s">
        <v>435</v>
      </c>
      <c r="C338" s="14"/>
      <c r="D338" s="14"/>
      <c r="E338" s="68"/>
      <c r="F338" s="68"/>
      <c r="G338" s="68"/>
      <c r="H338" s="68"/>
      <c r="I338" s="69"/>
      <c r="J338" s="17"/>
      <c r="K338" s="66">
        <f t="shared" si="81"/>
        <v>0</v>
      </c>
      <c r="L338" s="18"/>
      <c r="M338" s="60"/>
      <c r="N338" s="19"/>
      <c r="O338" s="65">
        <f t="shared" si="82"/>
        <v>0</v>
      </c>
      <c r="P338" s="65">
        <f t="shared" si="83"/>
        <v>0</v>
      </c>
    </row>
    <row r="339" spans="1:16" ht="15.75" customHeight="1">
      <c r="A339" s="61" t="s">
        <v>436</v>
      </c>
      <c r="B339" s="22" t="s">
        <v>437</v>
      </c>
      <c r="C339" s="29">
        <v>1</v>
      </c>
      <c r="D339" s="29"/>
      <c r="E339" s="62">
        <f t="shared" ref="E339:E408" si="84">P339+(P339*$S$3/100)</f>
        <v>256.14423490909093</v>
      </c>
      <c r="F339" s="62">
        <f t="shared" ref="F339:F408" si="85">E339*2.3</f>
        <v>589.13174029090908</v>
      </c>
      <c r="G339" s="62">
        <f t="shared" ref="G339:G408" si="86">E339*1.5</f>
        <v>384.21635236363636</v>
      </c>
      <c r="H339" s="62">
        <f t="shared" ref="H339:H408" si="87">E339*1.3</f>
        <v>332.98750538181821</v>
      </c>
      <c r="I339" s="30" t="s">
        <v>14</v>
      </c>
      <c r="J339" s="32"/>
      <c r="K339" s="66">
        <f t="shared" si="81"/>
        <v>256.14423490909093</v>
      </c>
      <c r="L339" s="28"/>
      <c r="M339" s="22">
        <v>70034</v>
      </c>
      <c r="N339" s="22">
        <v>31294</v>
      </c>
      <c r="O339" s="65">
        <f t="shared" si="82"/>
        <v>5689.818181818182</v>
      </c>
      <c r="P339" s="65">
        <f t="shared" si="83"/>
        <v>208.24734545454547</v>
      </c>
    </row>
    <row r="340" spans="1:16" ht="15.75" customHeight="1">
      <c r="A340" s="61" t="s">
        <v>438</v>
      </c>
      <c r="B340" s="22" t="s">
        <v>439</v>
      </c>
      <c r="C340" s="29">
        <v>1</v>
      </c>
      <c r="D340" s="29"/>
      <c r="E340" s="62">
        <f t="shared" si="84"/>
        <v>74.29607018181818</v>
      </c>
      <c r="F340" s="62">
        <f t="shared" si="85"/>
        <v>170.88096141818181</v>
      </c>
      <c r="G340" s="62">
        <f t="shared" si="86"/>
        <v>111.44410527272727</v>
      </c>
      <c r="H340" s="62">
        <f t="shared" si="87"/>
        <v>96.584891236363632</v>
      </c>
      <c r="I340" s="30" t="s">
        <v>14</v>
      </c>
      <c r="J340" s="32"/>
      <c r="K340" s="66">
        <f t="shared" si="81"/>
        <v>74.29607018181818</v>
      </c>
      <c r="L340" s="28"/>
      <c r="M340" s="22">
        <v>21549</v>
      </c>
      <c r="N340" s="22">
        <v>9077</v>
      </c>
      <c r="O340" s="65">
        <f t="shared" si="82"/>
        <v>1650.3636363636363</v>
      </c>
      <c r="P340" s="65">
        <f t="shared" si="83"/>
        <v>60.40330909090909</v>
      </c>
    </row>
    <row r="341" spans="1:16" ht="15.75" customHeight="1">
      <c r="A341" s="61" t="s">
        <v>438</v>
      </c>
      <c r="B341" s="22" t="s">
        <v>440</v>
      </c>
      <c r="C341" s="29">
        <v>34</v>
      </c>
      <c r="D341" s="29"/>
      <c r="E341" s="62">
        <f t="shared" si="84"/>
        <v>95.741008363636354</v>
      </c>
      <c r="F341" s="62">
        <f t="shared" si="85"/>
        <v>220.2043192363636</v>
      </c>
      <c r="G341" s="62">
        <f t="shared" si="86"/>
        <v>143.61151254545453</v>
      </c>
      <c r="H341" s="62">
        <f t="shared" si="87"/>
        <v>124.46331087272726</v>
      </c>
      <c r="I341" s="30" t="s">
        <v>14</v>
      </c>
      <c r="J341" s="32"/>
      <c r="K341" s="66">
        <f t="shared" si="81"/>
        <v>3255.1942843636361</v>
      </c>
      <c r="L341" s="28"/>
      <c r="M341" s="22">
        <v>26936</v>
      </c>
      <c r="N341" s="22">
        <v>11697</v>
      </c>
      <c r="O341" s="65">
        <f t="shared" si="82"/>
        <v>2126.7272727272725</v>
      </c>
      <c r="P341" s="65">
        <f t="shared" si="83"/>
        <v>77.838218181818178</v>
      </c>
    </row>
    <row r="342" spans="1:16" ht="15.75" customHeight="1">
      <c r="A342" s="61" t="s">
        <v>438</v>
      </c>
      <c r="B342" s="22" t="s">
        <v>441</v>
      </c>
      <c r="C342" s="29">
        <v>1</v>
      </c>
      <c r="D342" s="29"/>
      <c r="E342" s="62">
        <f t="shared" si="84"/>
        <v>77.070815999999994</v>
      </c>
      <c r="F342" s="62">
        <f t="shared" si="85"/>
        <v>177.26287679999996</v>
      </c>
      <c r="G342" s="62">
        <f t="shared" si="86"/>
        <v>115.606224</v>
      </c>
      <c r="H342" s="62">
        <f t="shared" si="87"/>
        <v>100.19206079999999</v>
      </c>
      <c r="I342" s="30" t="s">
        <v>14</v>
      </c>
      <c r="J342" s="32"/>
      <c r="K342" s="66">
        <f t="shared" si="81"/>
        <v>77.070815999999994</v>
      </c>
      <c r="L342" s="28"/>
      <c r="M342" s="22">
        <v>24243</v>
      </c>
      <c r="N342" s="22">
        <v>9416</v>
      </c>
      <c r="O342" s="65">
        <f t="shared" si="82"/>
        <v>1712</v>
      </c>
      <c r="P342" s="65">
        <f t="shared" si="83"/>
        <v>62.659199999999998</v>
      </c>
    </row>
    <row r="343" spans="1:16" ht="15.75" customHeight="1">
      <c r="A343" s="61" t="s">
        <v>438</v>
      </c>
      <c r="B343" s="22" t="s">
        <v>442</v>
      </c>
      <c r="C343" s="29">
        <v>2</v>
      </c>
      <c r="D343" s="29"/>
      <c r="E343" s="62">
        <f t="shared" si="84"/>
        <v>114.52579200000001</v>
      </c>
      <c r="F343" s="62">
        <f t="shared" si="85"/>
        <v>263.4093216</v>
      </c>
      <c r="G343" s="62">
        <f t="shared" si="86"/>
        <v>171.78868800000001</v>
      </c>
      <c r="H343" s="62">
        <f t="shared" si="87"/>
        <v>148.88352960000003</v>
      </c>
      <c r="I343" s="30" t="s">
        <v>14</v>
      </c>
      <c r="J343" s="32"/>
      <c r="K343" s="66">
        <f t="shared" si="81"/>
        <v>229.05158400000002</v>
      </c>
      <c r="L343" s="28"/>
      <c r="M343" s="22">
        <v>36364</v>
      </c>
      <c r="N343" s="22">
        <v>13992</v>
      </c>
      <c r="O343" s="65">
        <f t="shared" si="82"/>
        <v>2544</v>
      </c>
      <c r="P343" s="65">
        <f t="shared" si="83"/>
        <v>93.110400000000013</v>
      </c>
    </row>
    <row r="344" spans="1:16" ht="15.75" customHeight="1">
      <c r="A344" s="61" t="s">
        <v>438</v>
      </c>
      <c r="B344" s="22" t="s">
        <v>443</v>
      </c>
      <c r="C344" s="29">
        <v>10</v>
      </c>
      <c r="D344" s="29"/>
      <c r="E344" s="62">
        <f t="shared" si="84"/>
        <v>128.98066254545455</v>
      </c>
      <c r="F344" s="62">
        <f t="shared" si="85"/>
        <v>296.65552385454544</v>
      </c>
      <c r="G344" s="62">
        <f t="shared" si="86"/>
        <v>193.47099381818182</v>
      </c>
      <c r="H344" s="62">
        <f t="shared" si="87"/>
        <v>167.67486130909091</v>
      </c>
      <c r="I344" s="30" t="s">
        <v>14</v>
      </c>
      <c r="J344" s="32"/>
      <c r="K344" s="66">
        <f t="shared" si="81"/>
        <v>1289.8066254545456</v>
      </c>
      <c r="L344" s="28"/>
      <c r="M344" s="22">
        <v>10982</v>
      </c>
      <c r="N344" s="22">
        <v>15758</v>
      </c>
      <c r="O344" s="65">
        <f t="shared" si="82"/>
        <v>2865.090909090909</v>
      </c>
      <c r="P344" s="65">
        <f t="shared" si="83"/>
        <v>104.86232727272727</v>
      </c>
    </row>
    <row r="345" spans="1:16" ht="15.75" customHeight="1">
      <c r="A345" s="61" t="s">
        <v>438</v>
      </c>
      <c r="B345" s="22" t="s">
        <v>444</v>
      </c>
      <c r="C345" s="29">
        <v>4</v>
      </c>
      <c r="D345" s="29"/>
      <c r="E345" s="62">
        <f t="shared" si="84"/>
        <v>39.231140727272731</v>
      </c>
      <c r="F345" s="62">
        <f t="shared" si="85"/>
        <v>90.231623672727281</v>
      </c>
      <c r="G345" s="62">
        <f t="shared" si="86"/>
        <v>58.846711090909096</v>
      </c>
      <c r="H345" s="62">
        <f t="shared" si="87"/>
        <v>51.00048294545455</v>
      </c>
      <c r="I345" s="30" t="s">
        <v>14</v>
      </c>
      <c r="J345" s="32"/>
      <c r="K345" s="66">
        <f t="shared" si="81"/>
        <v>156.92456290909092</v>
      </c>
      <c r="L345" s="28"/>
      <c r="M345" s="22">
        <v>12122</v>
      </c>
      <c r="N345" s="22">
        <v>4793</v>
      </c>
      <c r="O345" s="65">
        <f t="shared" si="82"/>
        <v>871.4545454545455</v>
      </c>
      <c r="P345" s="65">
        <f t="shared" si="83"/>
        <v>31.895236363636368</v>
      </c>
    </row>
    <row r="346" spans="1:16" ht="15.75" customHeight="1">
      <c r="A346" s="61" t="s">
        <v>438</v>
      </c>
      <c r="B346" s="22" t="s">
        <v>445</v>
      </c>
      <c r="C346" s="29">
        <v>7</v>
      </c>
      <c r="D346" s="29"/>
      <c r="E346" s="62">
        <f t="shared" si="84"/>
        <v>145.4326952727273</v>
      </c>
      <c r="F346" s="62">
        <f t="shared" si="85"/>
        <v>334.49519912727277</v>
      </c>
      <c r="G346" s="62">
        <f t="shared" si="86"/>
        <v>218.14904290909095</v>
      </c>
      <c r="H346" s="62">
        <f t="shared" si="87"/>
        <v>189.0625038545455</v>
      </c>
      <c r="I346" s="30" t="s">
        <v>14</v>
      </c>
      <c r="J346" s="32"/>
      <c r="K346" s="66">
        <f t="shared" si="81"/>
        <v>1018.0288669090911</v>
      </c>
      <c r="L346" s="28"/>
      <c r="M346" s="22">
        <v>46946</v>
      </c>
      <c r="N346" s="22">
        <v>17768</v>
      </c>
      <c r="O346" s="65">
        <f t="shared" si="82"/>
        <v>3230.5454545454545</v>
      </c>
      <c r="P346" s="65">
        <f t="shared" si="83"/>
        <v>118.23796363636365</v>
      </c>
    </row>
    <row r="347" spans="1:16" ht="15.75" customHeight="1">
      <c r="A347" s="61" t="s">
        <v>438</v>
      </c>
      <c r="B347" s="22" t="s">
        <v>446</v>
      </c>
      <c r="C347" s="29">
        <v>0</v>
      </c>
      <c r="D347" s="29"/>
      <c r="E347" s="62">
        <f t="shared" si="84"/>
        <v>0</v>
      </c>
      <c r="F347" s="62">
        <f t="shared" si="85"/>
        <v>0</v>
      </c>
      <c r="G347" s="62">
        <f t="shared" si="86"/>
        <v>0</v>
      </c>
      <c r="H347" s="62">
        <f t="shared" si="87"/>
        <v>0</v>
      </c>
      <c r="I347" s="30" t="s">
        <v>14</v>
      </c>
      <c r="J347" s="32"/>
      <c r="K347" s="66">
        <f t="shared" si="81"/>
        <v>0</v>
      </c>
      <c r="L347" s="28"/>
      <c r="O347" s="65">
        <f t="shared" si="82"/>
        <v>0</v>
      </c>
      <c r="P347" s="65">
        <f t="shared" si="83"/>
        <v>0</v>
      </c>
    </row>
    <row r="348" spans="1:16" ht="15.75" customHeight="1">
      <c r="A348" s="61" t="s">
        <v>438</v>
      </c>
      <c r="B348" s="22" t="s">
        <v>447</v>
      </c>
      <c r="C348" s="29">
        <v>9</v>
      </c>
      <c r="D348" s="29"/>
      <c r="E348" s="62">
        <f t="shared" si="84"/>
        <v>60.954372000000006</v>
      </c>
      <c r="F348" s="62">
        <f t="shared" si="85"/>
        <v>140.19505560000002</v>
      </c>
      <c r="G348" s="62">
        <f t="shared" si="86"/>
        <v>91.43155800000001</v>
      </c>
      <c r="H348" s="62">
        <f t="shared" si="87"/>
        <v>79.240683600000011</v>
      </c>
      <c r="I348" s="30" t="s">
        <v>14</v>
      </c>
      <c r="J348" s="32"/>
      <c r="K348" s="66">
        <f t="shared" si="81"/>
        <v>548.58934800000009</v>
      </c>
      <c r="L348" s="28"/>
      <c r="M348" s="22">
        <v>20202</v>
      </c>
      <c r="N348" s="22">
        <v>7447</v>
      </c>
      <c r="O348" s="65">
        <f t="shared" si="82"/>
        <v>1354</v>
      </c>
      <c r="P348" s="65">
        <f t="shared" si="83"/>
        <v>49.556400000000004</v>
      </c>
    </row>
    <row r="349" spans="1:16" ht="15.75" customHeight="1">
      <c r="A349" s="61" t="s">
        <v>438</v>
      </c>
      <c r="B349" s="22" t="s">
        <v>448</v>
      </c>
      <c r="C349" s="29">
        <v>4</v>
      </c>
      <c r="D349" s="29"/>
      <c r="E349" s="62">
        <f t="shared" si="84"/>
        <v>62.304912000000002</v>
      </c>
      <c r="F349" s="62">
        <f t="shared" si="85"/>
        <v>143.3012976</v>
      </c>
      <c r="G349" s="62">
        <f t="shared" si="86"/>
        <v>93.457368000000002</v>
      </c>
      <c r="H349" s="62">
        <f t="shared" si="87"/>
        <v>80.996385600000011</v>
      </c>
      <c r="I349" s="30" t="s">
        <v>14</v>
      </c>
      <c r="J349" s="32"/>
      <c r="K349" s="66">
        <f t="shared" si="81"/>
        <v>249.21964800000001</v>
      </c>
      <c r="L349" s="28"/>
      <c r="M349" s="22">
        <v>20202</v>
      </c>
      <c r="N349" s="22">
        <v>7612</v>
      </c>
      <c r="O349" s="65">
        <f t="shared" si="82"/>
        <v>1384</v>
      </c>
      <c r="P349" s="65">
        <f t="shared" si="83"/>
        <v>50.654400000000003</v>
      </c>
    </row>
    <row r="350" spans="1:16" ht="15.75" customHeight="1">
      <c r="A350" s="61" t="s">
        <v>438</v>
      </c>
      <c r="B350" s="22" t="s">
        <v>449</v>
      </c>
      <c r="C350" s="29">
        <v>4</v>
      </c>
      <c r="D350" s="29"/>
      <c r="E350" s="62">
        <f t="shared" si="84"/>
        <v>88.202539636363639</v>
      </c>
      <c r="F350" s="62">
        <f t="shared" si="85"/>
        <v>202.86584116363636</v>
      </c>
      <c r="G350" s="62">
        <f t="shared" si="86"/>
        <v>132.30380945454544</v>
      </c>
      <c r="H350" s="62">
        <f t="shared" si="87"/>
        <v>114.66330152727274</v>
      </c>
      <c r="I350" s="30" t="s">
        <v>14</v>
      </c>
      <c r="J350" s="32"/>
      <c r="K350" s="66">
        <f t="shared" si="81"/>
        <v>352.81015854545456</v>
      </c>
      <c r="L350" s="28"/>
      <c r="M350" s="22">
        <v>30977</v>
      </c>
      <c r="N350" s="22">
        <v>10776</v>
      </c>
      <c r="O350" s="65">
        <f t="shared" si="82"/>
        <v>1959.2727272727273</v>
      </c>
      <c r="P350" s="65">
        <f t="shared" si="83"/>
        <v>71.709381818181825</v>
      </c>
    </row>
    <row r="351" spans="1:16" ht="15.75" customHeight="1">
      <c r="A351" s="61" t="s">
        <v>438</v>
      </c>
      <c r="B351" s="22" t="s">
        <v>450</v>
      </c>
      <c r="C351" s="29">
        <v>32</v>
      </c>
      <c r="D351" s="29"/>
      <c r="E351" s="62">
        <f t="shared" si="84"/>
        <v>174.18691963636365</v>
      </c>
      <c r="F351" s="62">
        <f t="shared" si="85"/>
        <v>400.62991516363638</v>
      </c>
      <c r="G351" s="62">
        <f t="shared" si="86"/>
        <v>261.28037945454548</v>
      </c>
      <c r="H351" s="62">
        <f t="shared" si="87"/>
        <v>226.44299552727276</v>
      </c>
      <c r="I351" s="30" t="s">
        <v>14</v>
      </c>
      <c r="J351" s="32"/>
      <c r="K351" s="66">
        <f t="shared" si="81"/>
        <v>5573.981428363637</v>
      </c>
      <c r="L351" s="28"/>
      <c r="M351" s="22">
        <v>52333</v>
      </c>
      <c r="N351" s="22">
        <v>21281</v>
      </c>
      <c r="O351" s="65">
        <f t="shared" si="82"/>
        <v>3869.2727272727275</v>
      </c>
      <c r="P351" s="65">
        <f t="shared" si="83"/>
        <v>141.61538181818185</v>
      </c>
    </row>
    <row r="352" spans="1:16" ht="15.75" customHeight="1">
      <c r="A352" s="61" t="s">
        <v>438</v>
      </c>
      <c r="B352" s="22" t="s">
        <v>451</v>
      </c>
      <c r="C352" s="29">
        <v>29</v>
      </c>
      <c r="D352" s="29"/>
      <c r="E352" s="62">
        <f t="shared" si="84"/>
        <v>97.418952000000019</v>
      </c>
      <c r="F352" s="62">
        <f t="shared" si="85"/>
        <v>224.06358960000003</v>
      </c>
      <c r="G352" s="62">
        <f t="shared" si="86"/>
        <v>146.12842800000004</v>
      </c>
      <c r="H352" s="62">
        <f t="shared" si="87"/>
        <v>126.64463760000002</v>
      </c>
      <c r="I352" s="30" t="s">
        <v>14</v>
      </c>
      <c r="J352" s="32"/>
      <c r="K352" s="66">
        <f t="shared" si="81"/>
        <v>2825.1496080000006</v>
      </c>
      <c r="L352" s="28"/>
      <c r="M352" s="22">
        <v>32324</v>
      </c>
      <c r="N352" s="22">
        <v>11902</v>
      </c>
      <c r="O352" s="65">
        <f t="shared" si="82"/>
        <v>2164</v>
      </c>
      <c r="P352" s="65">
        <f t="shared" si="83"/>
        <v>79.202400000000011</v>
      </c>
    </row>
    <row r="353" spans="1:16" ht="15.75" customHeight="1">
      <c r="A353" s="61" t="s">
        <v>438</v>
      </c>
      <c r="B353" s="22" t="s">
        <v>452</v>
      </c>
      <c r="C353" s="29">
        <v>14</v>
      </c>
      <c r="D353" s="29"/>
      <c r="E353" s="62">
        <f t="shared" si="84"/>
        <v>594.85148181818192</v>
      </c>
      <c r="F353" s="62">
        <f t="shared" si="85"/>
        <v>1368.1584081818182</v>
      </c>
      <c r="G353" s="62">
        <f t="shared" si="86"/>
        <v>892.27722272727283</v>
      </c>
      <c r="H353" s="62">
        <f t="shared" si="87"/>
        <v>773.30692636363653</v>
      </c>
      <c r="I353" s="30" t="s">
        <v>14</v>
      </c>
      <c r="J353" s="32"/>
      <c r="K353" s="66">
        <f t="shared" si="81"/>
        <v>8327.9207454545467</v>
      </c>
      <c r="L353" s="28"/>
      <c r="M353" s="22">
        <v>160270</v>
      </c>
      <c r="N353" s="22">
        <v>72675</v>
      </c>
      <c r="O353" s="65">
        <f t="shared" si="82"/>
        <v>13213.636363636364</v>
      </c>
      <c r="P353" s="65">
        <f t="shared" si="83"/>
        <v>483.61909090909097</v>
      </c>
    </row>
    <row r="354" spans="1:16" ht="15.75" customHeight="1">
      <c r="A354" s="61" t="s">
        <v>438</v>
      </c>
      <c r="B354" s="22" t="s">
        <v>453</v>
      </c>
      <c r="C354" s="29">
        <v>1</v>
      </c>
      <c r="D354" s="29"/>
      <c r="E354" s="62">
        <f t="shared" si="84"/>
        <v>243.79293272727273</v>
      </c>
      <c r="F354" s="62">
        <f t="shared" si="85"/>
        <v>560.72374527272723</v>
      </c>
      <c r="G354" s="62">
        <f t="shared" si="86"/>
        <v>365.68939909090909</v>
      </c>
      <c r="H354" s="62">
        <f t="shared" si="87"/>
        <v>316.93081254545456</v>
      </c>
      <c r="I354" s="30" t="s">
        <v>14</v>
      </c>
      <c r="J354" s="32"/>
      <c r="K354" s="66">
        <f t="shared" si="81"/>
        <v>243.79293272727273</v>
      </c>
      <c r="L354" s="28"/>
      <c r="M354" s="22">
        <v>73882</v>
      </c>
      <c r="N354" s="22">
        <v>29785</v>
      </c>
      <c r="O354" s="65">
        <f t="shared" si="82"/>
        <v>5415.454545454545</v>
      </c>
      <c r="P354" s="65">
        <f t="shared" si="83"/>
        <v>198.20563636363636</v>
      </c>
    </row>
    <row r="355" spans="1:16" ht="15.75" customHeight="1">
      <c r="A355" s="61" t="s">
        <v>438</v>
      </c>
      <c r="B355" s="22" t="s">
        <v>454</v>
      </c>
      <c r="C355" s="29">
        <v>27</v>
      </c>
      <c r="D355" s="29"/>
      <c r="E355" s="62">
        <f t="shared" si="84"/>
        <v>298.78855854545458</v>
      </c>
      <c r="F355" s="62">
        <f t="shared" si="85"/>
        <v>687.21368465454543</v>
      </c>
      <c r="G355" s="62">
        <f t="shared" si="86"/>
        <v>448.18283781818184</v>
      </c>
      <c r="H355" s="62">
        <f t="shared" si="87"/>
        <v>388.42512610909097</v>
      </c>
      <c r="I355" s="30" t="s">
        <v>14</v>
      </c>
      <c r="J355" s="32"/>
      <c r="K355" s="66">
        <f t="shared" si="81"/>
        <v>8067.2910807272738</v>
      </c>
      <c r="L355" s="28"/>
      <c r="M355" s="22">
        <v>80808</v>
      </c>
      <c r="N355" s="22">
        <v>36504</v>
      </c>
      <c r="O355" s="65">
        <f t="shared" si="82"/>
        <v>6637.090909090909</v>
      </c>
      <c r="P355" s="65">
        <f t="shared" si="83"/>
        <v>242.91752727272728</v>
      </c>
    </row>
    <row r="356" spans="1:16" ht="15.75" customHeight="1">
      <c r="A356" s="61" t="s">
        <v>438</v>
      </c>
      <c r="B356" s="22" t="s">
        <v>455</v>
      </c>
      <c r="C356" s="29">
        <v>4</v>
      </c>
      <c r="D356" s="29"/>
      <c r="E356" s="62">
        <f t="shared" si="84"/>
        <v>343.83929890909093</v>
      </c>
      <c r="F356" s="62">
        <f t="shared" si="85"/>
        <v>790.83038749090906</v>
      </c>
      <c r="G356" s="62">
        <f t="shared" si="86"/>
        <v>515.75894836363636</v>
      </c>
      <c r="H356" s="62">
        <f t="shared" si="87"/>
        <v>446.99108858181825</v>
      </c>
      <c r="I356" s="30" t="s">
        <v>14</v>
      </c>
      <c r="J356" s="32"/>
      <c r="K356" s="66">
        <f t="shared" si="81"/>
        <v>1375.3571956363637</v>
      </c>
      <c r="L356" s="28"/>
      <c r="M356" s="22">
        <v>90044</v>
      </c>
      <c r="N356" s="22">
        <v>42008</v>
      </c>
      <c r="O356" s="65">
        <f t="shared" si="82"/>
        <v>7637.818181818182</v>
      </c>
      <c r="P356" s="65">
        <f t="shared" si="83"/>
        <v>279.54414545454546</v>
      </c>
    </row>
    <row r="357" spans="1:16" ht="15.75" customHeight="1">
      <c r="A357" s="61" t="s">
        <v>438</v>
      </c>
      <c r="B357" s="22" t="s">
        <v>456</v>
      </c>
      <c r="C357" s="29">
        <v>3</v>
      </c>
      <c r="D357" s="29"/>
      <c r="E357" s="62">
        <f t="shared" si="84"/>
        <v>0</v>
      </c>
      <c r="F357" s="62">
        <f t="shared" si="85"/>
        <v>0</v>
      </c>
      <c r="G357" s="62">
        <f t="shared" si="86"/>
        <v>0</v>
      </c>
      <c r="H357" s="62">
        <f t="shared" si="87"/>
        <v>0</v>
      </c>
      <c r="I357" s="30" t="s">
        <v>14</v>
      </c>
      <c r="J357" s="32"/>
      <c r="K357" s="66">
        <f t="shared" si="81"/>
        <v>0</v>
      </c>
      <c r="L357" s="28"/>
      <c r="O357" s="65">
        <f t="shared" si="82"/>
        <v>0</v>
      </c>
      <c r="P357" s="65">
        <f t="shared" si="83"/>
        <v>0</v>
      </c>
    </row>
    <row r="358" spans="1:16" ht="15.75" customHeight="1">
      <c r="A358" s="61" t="s">
        <v>438</v>
      </c>
      <c r="B358" s="22" t="s">
        <v>457</v>
      </c>
      <c r="C358" s="29">
        <v>1</v>
      </c>
      <c r="D358" s="29"/>
      <c r="E358" s="62">
        <f t="shared" si="84"/>
        <v>0</v>
      </c>
      <c r="F358" s="62">
        <f t="shared" si="85"/>
        <v>0</v>
      </c>
      <c r="G358" s="62">
        <f t="shared" si="86"/>
        <v>0</v>
      </c>
      <c r="H358" s="62">
        <f t="shared" si="87"/>
        <v>0</v>
      </c>
      <c r="I358" s="30" t="s">
        <v>14</v>
      </c>
      <c r="J358" s="32"/>
      <c r="K358" s="66">
        <f t="shared" si="81"/>
        <v>0</v>
      </c>
      <c r="L358" s="28"/>
      <c r="O358" s="65">
        <f t="shared" si="82"/>
        <v>0</v>
      </c>
      <c r="P358" s="65">
        <f t="shared" si="83"/>
        <v>0</v>
      </c>
    </row>
    <row r="359" spans="1:16" ht="15.75" customHeight="1">
      <c r="A359" s="61" t="s">
        <v>458</v>
      </c>
      <c r="B359" s="22" t="s">
        <v>459</v>
      </c>
      <c r="C359" s="29">
        <v>0</v>
      </c>
      <c r="D359" s="29"/>
      <c r="E359" s="62">
        <f t="shared" si="84"/>
        <v>0</v>
      </c>
      <c r="F359" s="62">
        <f t="shared" si="85"/>
        <v>0</v>
      </c>
      <c r="G359" s="62">
        <f t="shared" si="86"/>
        <v>0</v>
      </c>
      <c r="H359" s="62">
        <f t="shared" si="87"/>
        <v>0</v>
      </c>
      <c r="I359" s="30" t="s">
        <v>14</v>
      </c>
      <c r="J359" s="32"/>
      <c r="K359" s="66">
        <f t="shared" si="81"/>
        <v>0</v>
      </c>
      <c r="L359" s="28"/>
      <c r="O359" s="65">
        <f t="shared" si="82"/>
        <v>0</v>
      </c>
      <c r="P359" s="65">
        <f t="shared" si="83"/>
        <v>0</v>
      </c>
    </row>
    <row r="360" spans="1:16" ht="15.75" customHeight="1">
      <c r="A360" s="61" t="s">
        <v>458</v>
      </c>
      <c r="B360" s="70" t="s">
        <v>460</v>
      </c>
      <c r="C360" s="29">
        <v>22</v>
      </c>
      <c r="D360" s="29"/>
      <c r="E360" s="62">
        <f t="shared" si="84"/>
        <v>0</v>
      </c>
      <c r="F360" s="62">
        <f t="shared" si="85"/>
        <v>0</v>
      </c>
      <c r="G360" s="62">
        <f t="shared" si="86"/>
        <v>0</v>
      </c>
      <c r="H360" s="62">
        <f t="shared" si="87"/>
        <v>0</v>
      </c>
      <c r="I360" s="30" t="s">
        <v>14</v>
      </c>
      <c r="J360" s="32"/>
      <c r="K360" s="66">
        <f t="shared" si="81"/>
        <v>0</v>
      </c>
      <c r="L360" s="28"/>
      <c r="O360" s="65">
        <f t="shared" si="82"/>
        <v>0</v>
      </c>
      <c r="P360" s="65">
        <f t="shared" si="83"/>
        <v>0</v>
      </c>
    </row>
    <row r="361" spans="1:16" ht="15.75" customHeight="1">
      <c r="A361" s="61" t="s">
        <v>461</v>
      </c>
      <c r="B361" s="70" t="s">
        <v>462</v>
      </c>
      <c r="C361" s="29">
        <v>10</v>
      </c>
      <c r="D361" s="29"/>
      <c r="E361" s="62">
        <f t="shared" si="84"/>
        <v>0</v>
      </c>
      <c r="F361" s="62">
        <f t="shared" si="85"/>
        <v>0</v>
      </c>
      <c r="G361" s="62">
        <f t="shared" si="86"/>
        <v>0</v>
      </c>
      <c r="H361" s="62">
        <f t="shared" si="87"/>
        <v>0</v>
      </c>
      <c r="I361" s="30" t="s">
        <v>14</v>
      </c>
      <c r="J361" s="32"/>
      <c r="K361" s="66">
        <f t="shared" si="81"/>
        <v>0</v>
      </c>
      <c r="L361" s="28"/>
      <c r="O361" s="65">
        <f t="shared" si="82"/>
        <v>0</v>
      </c>
      <c r="P361" s="65">
        <f t="shared" si="83"/>
        <v>0</v>
      </c>
    </row>
    <row r="362" spans="1:16" ht="15.75" customHeight="1">
      <c r="A362" s="61" t="s">
        <v>463</v>
      </c>
      <c r="B362" s="70" t="s">
        <v>464</v>
      </c>
      <c r="C362" s="29">
        <v>28</v>
      </c>
      <c r="D362" s="29"/>
      <c r="E362" s="62">
        <f t="shared" si="84"/>
        <v>0</v>
      </c>
      <c r="F362" s="62">
        <f t="shared" si="85"/>
        <v>0</v>
      </c>
      <c r="G362" s="62">
        <f t="shared" si="86"/>
        <v>0</v>
      </c>
      <c r="H362" s="62">
        <f t="shared" si="87"/>
        <v>0</v>
      </c>
      <c r="I362" s="30" t="s">
        <v>14</v>
      </c>
      <c r="J362" s="32"/>
      <c r="K362" s="66">
        <f t="shared" si="81"/>
        <v>0</v>
      </c>
      <c r="L362" s="28"/>
      <c r="O362" s="65">
        <f t="shared" si="82"/>
        <v>0</v>
      </c>
      <c r="P362" s="65">
        <f t="shared" si="83"/>
        <v>0</v>
      </c>
    </row>
    <row r="363" spans="1:16" ht="15.75" customHeight="1">
      <c r="A363" s="61" t="s">
        <v>436</v>
      </c>
      <c r="B363" s="70" t="s">
        <v>465</v>
      </c>
      <c r="C363" s="29">
        <v>1</v>
      </c>
      <c r="D363" s="29"/>
      <c r="E363" s="62">
        <f t="shared" si="84"/>
        <v>1640.447734909091</v>
      </c>
      <c r="F363" s="62">
        <f t="shared" si="85"/>
        <v>3773.0297902909087</v>
      </c>
      <c r="G363" s="62">
        <f t="shared" si="86"/>
        <v>2460.6716023636363</v>
      </c>
      <c r="H363" s="62">
        <f t="shared" si="87"/>
        <v>2132.5820553818185</v>
      </c>
      <c r="I363" s="30" t="s">
        <v>14</v>
      </c>
      <c r="J363" s="32"/>
      <c r="K363" s="66">
        <f t="shared" si="81"/>
        <v>1640.447734909091</v>
      </c>
      <c r="L363" s="28"/>
      <c r="M363" s="22">
        <v>536219</v>
      </c>
      <c r="N363" s="22">
        <v>200419</v>
      </c>
      <c r="O363" s="65">
        <f t="shared" si="82"/>
        <v>36439.818181818184</v>
      </c>
      <c r="P363" s="65">
        <f t="shared" si="83"/>
        <v>1333.6973454545455</v>
      </c>
    </row>
    <row r="364" spans="1:16" ht="15.75" customHeight="1">
      <c r="A364" s="22" t="s">
        <v>466</v>
      </c>
      <c r="B364" s="70" t="s">
        <v>467</v>
      </c>
      <c r="C364" s="22">
        <v>45</v>
      </c>
      <c r="D364" s="29"/>
      <c r="E364" s="62">
        <f t="shared" si="84"/>
        <v>0</v>
      </c>
      <c r="F364" s="62">
        <f t="shared" si="85"/>
        <v>0</v>
      </c>
      <c r="G364" s="62">
        <f t="shared" si="86"/>
        <v>0</v>
      </c>
      <c r="H364" s="62">
        <f t="shared" si="87"/>
        <v>0</v>
      </c>
      <c r="I364" s="30" t="s">
        <v>14</v>
      </c>
      <c r="J364" s="67"/>
      <c r="K364" s="66">
        <f t="shared" si="81"/>
        <v>0</v>
      </c>
      <c r="O364" s="65">
        <f t="shared" si="82"/>
        <v>0</v>
      </c>
      <c r="P364" s="65">
        <f t="shared" si="83"/>
        <v>0</v>
      </c>
    </row>
    <row r="365" spans="1:16" ht="15.75" customHeight="1">
      <c r="A365" s="22" t="s">
        <v>463</v>
      </c>
      <c r="B365" s="70" t="s">
        <v>468</v>
      </c>
      <c r="C365" s="22">
        <v>7</v>
      </c>
      <c r="D365" s="29"/>
      <c r="E365" s="62">
        <f t="shared" si="84"/>
        <v>0</v>
      </c>
      <c r="F365" s="62">
        <f t="shared" si="85"/>
        <v>0</v>
      </c>
      <c r="G365" s="62">
        <f t="shared" si="86"/>
        <v>0</v>
      </c>
      <c r="H365" s="62">
        <f t="shared" si="87"/>
        <v>0</v>
      </c>
      <c r="I365" s="30" t="s">
        <v>14</v>
      </c>
      <c r="J365" s="67"/>
      <c r="K365" s="66">
        <f t="shared" si="81"/>
        <v>0</v>
      </c>
      <c r="O365" s="65">
        <f t="shared" si="82"/>
        <v>0</v>
      </c>
      <c r="P365" s="65">
        <f t="shared" si="83"/>
        <v>0</v>
      </c>
    </row>
    <row r="366" spans="1:16" ht="15.75" customHeight="1">
      <c r="A366" s="22" t="s">
        <v>469</v>
      </c>
      <c r="B366" s="70" t="s">
        <v>470</v>
      </c>
      <c r="C366" s="22">
        <v>1000</v>
      </c>
      <c r="D366" s="29"/>
      <c r="E366" s="62">
        <f t="shared" si="84"/>
        <v>1.4160207272727272</v>
      </c>
      <c r="F366" s="62">
        <f t="shared" si="85"/>
        <v>3.2568476727272722</v>
      </c>
      <c r="G366" s="62">
        <f t="shared" si="86"/>
        <v>2.1240310909090909</v>
      </c>
      <c r="H366" s="62">
        <f t="shared" si="87"/>
        <v>1.8408269454545454</v>
      </c>
      <c r="I366" s="30" t="s">
        <v>14</v>
      </c>
      <c r="J366" s="67"/>
      <c r="K366" s="66">
        <f t="shared" si="81"/>
        <v>1416.0207272727273</v>
      </c>
      <c r="M366" s="22">
        <v>385</v>
      </c>
      <c r="N366" s="22">
        <v>173</v>
      </c>
      <c r="O366" s="65">
        <f t="shared" si="82"/>
        <v>31.454545454545453</v>
      </c>
      <c r="P366" s="65">
        <f t="shared" si="83"/>
        <v>1.1512363636363636</v>
      </c>
    </row>
    <row r="367" spans="1:16" ht="15.75" customHeight="1">
      <c r="A367" s="22" t="s">
        <v>471</v>
      </c>
      <c r="B367" s="70" t="s">
        <v>472</v>
      </c>
      <c r="C367" s="22">
        <v>140</v>
      </c>
      <c r="D367" s="29"/>
      <c r="E367" s="62">
        <f t="shared" si="84"/>
        <v>0</v>
      </c>
      <c r="F367" s="62">
        <f t="shared" si="85"/>
        <v>0</v>
      </c>
      <c r="G367" s="62">
        <f t="shared" si="86"/>
        <v>0</v>
      </c>
      <c r="H367" s="62">
        <f t="shared" si="87"/>
        <v>0</v>
      </c>
      <c r="I367" s="30" t="s">
        <v>14</v>
      </c>
      <c r="J367" s="67"/>
      <c r="K367" s="66">
        <f t="shared" si="81"/>
        <v>0</v>
      </c>
      <c r="O367" s="65">
        <f t="shared" si="82"/>
        <v>0</v>
      </c>
      <c r="P367" s="65">
        <f t="shared" si="83"/>
        <v>0</v>
      </c>
    </row>
    <row r="368" spans="1:16" ht="15.75" customHeight="1">
      <c r="A368" s="22" t="s">
        <v>473</v>
      </c>
      <c r="B368" s="70" t="s">
        <v>474</v>
      </c>
      <c r="C368" s="22">
        <v>1</v>
      </c>
      <c r="D368" s="29"/>
      <c r="E368" s="62">
        <f t="shared" si="84"/>
        <v>0</v>
      </c>
      <c r="F368" s="62">
        <f t="shared" si="85"/>
        <v>0</v>
      </c>
      <c r="G368" s="62">
        <f t="shared" si="86"/>
        <v>0</v>
      </c>
      <c r="H368" s="62">
        <f t="shared" si="87"/>
        <v>0</v>
      </c>
      <c r="I368" s="30" t="s">
        <v>14</v>
      </c>
      <c r="J368" s="67"/>
      <c r="K368" s="66">
        <f t="shared" si="81"/>
        <v>0</v>
      </c>
      <c r="O368" s="65">
        <f t="shared" si="82"/>
        <v>0</v>
      </c>
      <c r="P368" s="65">
        <f t="shared" si="83"/>
        <v>0</v>
      </c>
    </row>
    <row r="369" spans="1:16" ht="15.75" customHeight="1">
      <c r="A369" s="22" t="s">
        <v>473</v>
      </c>
      <c r="B369" s="70" t="s">
        <v>475</v>
      </c>
      <c r="C369" s="22">
        <v>40</v>
      </c>
      <c r="D369" s="29"/>
      <c r="E369" s="62">
        <f t="shared" si="84"/>
        <v>0</v>
      </c>
      <c r="F369" s="62">
        <f t="shared" si="85"/>
        <v>0</v>
      </c>
      <c r="G369" s="62">
        <f t="shared" si="86"/>
        <v>0</v>
      </c>
      <c r="H369" s="62">
        <f t="shared" si="87"/>
        <v>0</v>
      </c>
      <c r="I369" s="30" t="s">
        <v>14</v>
      </c>
      <c r="J369" s="67"/>
      <c r="K369" s="66">
        <f t="shared" si="81"/>
        <v>0</v>
      </c>
      <c r="O369" s="65">
        <f t="shared" si="82"/>
        <v>0</v>
      </c>
      <c r="P369" s="65">
        <f t="shared" si="83"/>
        <v>0</v>
      </c>
    </row>
    <row r="370" spans="1:16" ht="15.75" customHeight="1">
      <c r="A370" s="22" t="s">
        <v>473</v>
      </c>
      <c r="B370" s="70" t="s">
        <v>476</v>
      </c>
      <c r="C370" s="22">
        <v>25</v>
      </c>
      <c r="D370" s="29"/>
      <c r="E370" s="62">
        <f t="shared" si="84"/>
        <v>0</v>
      </c>
      <c r="F370" s="62">
        <f t="shared" si="85"/>
        <v>0</v>
      </c>
      <c r="G370" s="62">
        <f t="shared" si="86"/>
        <v>0</v>
      </c>
      <c r="H370" s="62">
        <f t="shared" si="87"/>
        <v>0</v>
      </c>
      <c r="I370" s="30" t="s">
        <v>14</v>
      </c>
      <c r="J370" s="67"/>
      <c r="K370" s="66">
        <f t="shared" si="81"/>
        <v>0</v>
      </c>
      <c r="O370" s="65">
        <f t="shared" si="82"/>
        <v>0</v>
      </c>
      <c r="P370" s="65">
        <f t="shared" si="83"/>
        <v>0</v>
      </c>
    </row>
    <row r="371" spans="1:16" ht="15.75" customHeight="1">
      <c r="A371" s="22" t="s">
        <v>477</v>
      </c>
      <c r="B371" s="70" t="s">
        <v>478</v>
      </c>
      <c r="C371" s="22">
        <v>0</v>
      </c>
      <c r="D371" s="29"/>
      <c r="E371" s="62">
        <f t="shared" si="84"/>
        <v>0</v>
      </c>
      <c r="F371" s="62">
        <f t="shared" si="85"/>
        <v>0</v>
      </c>
      <c r="G371" s="62">
        <f t="shared" si="86"/>
        <v>0</v>
      </c>
      <c r="H371" s="62">
        <f t="shared" si="87"/>
        <v>0</v>
      </c>
      <c r="I371" s="30" t="s">
        <v>14</v>
      </c>
      <c r="J371" s="67"/>
      <c r="K371" s="66">
        <f t="shared" si="81"/>
        <v>0</v>
      </c>
      <c r="O371" s="65">
        <f t="shared" si="82"/>
        <v>0</v>
      </c>
      <c r="P371" s="65">
        <f t="shared" si="83"/>
        <v>0</v>
      </c>
    </row>
    <row r="372" spans="1:16" ht="15.75" customHeight="1">
      <c r="A372" s="22" t="s">
        <v>477</v>
      </c>
      <c r="B372" s="70" t="s">
        <v>479</v>
      </c>
      <c r="C372" s="22">
        <v>0</v>
      </c>
      <c r="D372" s="29"/>
      <c r="E372" s="62">
        <f t="shared" si="84"/>
        <v>0</v>
      </c>
      <c r="F372" s="62">
        <f t="shared" si="85"/>
        <v>0</v>
      </c>
      <c r="G372" s="62">
        <f t="shared" si="86"/>
        <v>0</v>
      </c>
      <c r="H372" s="62">
        <f t="shared" si="87"/>
        <v>0</v>
      </c>
      <c r="I372" s="30" t="s">
        <v>14</v>
      </c>
      <c r="J372" s="67"/>
      <c r="K372" s="66">
        <f t="shared" si="81"/>
        <v>0</v>
      </c>
      <c r="O372" s="65">
        <f t="shared" si="82"/>
        <v>0</v>
      </c>
      <c r="P372" s="65">
        <f t="shared" si="83"/>
        <v>0</v>
      </c>
    </row>
    <row r="373" spans="1:16" ht="15.75" customHeight="1">
      <c r="A373" s="22" t="s">
        <v>477</v>
      </c>
      <c r="B373" s="70" t="s">
        <v>480</v>
      </c>
      <c r="C373" s="22">
        <v>0</v>
      </c>
      <c r="D373" s="29"/>
      <c r="E373" s="62">
        <f t="shared" si="84"/>
        <v>0</v>
      </c>
      <c r="F373" s="62">
        <f t="shared" si="85"/>
        <v>0</v>
      </c>
      <c r="G373" s="62">
        <f t="shared" si="86"/>
        <v>0</v>
      </c>
      <c r="H373" s="62">
        <f t="shared" si="87"/>
        <v>0</v>
      </c>
      <c r="I373" s="30" t="s">
        <v>14</v>
      </c>
      <c r="J373" s="67"/>
      <c r="K373" s="66">
        <f t="shared" si="81"/>
        <v>0</v>
      </c>
      <c r="O373" s="65">
        <f t="shared" si="82"/>
        <v>0</v>
      </c>
      <c r="P373" s="65">
        <f t="shared" si="83"/>
        <v>0</v>
      </c>
    </row>
    <row r="374" spans="1:16" ht="15.75" customHeight="1">
      <c r="A374" s="22" t="s">
        <v>481</v>
      </c>
      <c r="B374" s="70" t="s">
        <v>482</v>
      </c>
      <c r="C374" s="22">
        <v>0</v>
      </c>
      <c r="D374" s="29"/>
      <c r="E374" s="62">
        <f t="shared" si="84"/>
        <v>0</v>
      </c>
      <c r="F374" s="62">
        <f t="shared" si="85"/>
        <v>0</v>
      </c>
      <c r="G374" s="62">
        <f t="shared" si="86"/>
        <v>0</v>
      </c>
      <c r="H374" s="62">
        <f t="shared" si="87"/>
        <v>0</v>
      </c>
      <c r="I374" s="30" t="s">
        <v>14</v>
      </c>
      <c r="J374" s="67"/>
      <c r="K374" s="66">
        <f t="shared" si="81"/>
        <v>0</v>
      </c>
      <c r="O374" s="65">
        <f t="shared" si="82"/>
        <v>0</v>
      </c>
      <c r="P374" s="65">
        <f t="shared" si="83"/>
        <v>0</v>
      </c>
    </row>
    <row r="375" spans="1:16" ht="15.75" customHeight="1">
      <c r="A375" s="22" t="s">
        <v>477</v>
      </c>
      <c r="B375" s="70" t="s">
        <v>483</v>
      </c>
      <c r="C375" s="22">
        <v>0</v>
      </c>
      <c r="D375" s="29"/>
      <c r="E375" s="62">
        <f t="shared" si="84"/>
        <v>0</v>
      </c>
      <c r="F375" s="62">
        <f t="shared" si="85"/>
        <v>0</v>
      </c>
      <c r="G375" s="62">
        <f t="shared" si="86"/>
        <v>0</v>
      </c>
      <c r="H375" s="62">
        <f t="shared" si="87"/>
        <v>0</v>
      </c>
      <c r="I375" s="30" t="s">
        <v>14</v>
      </c>
      <c r="J375" s="67"/>
      <c r="K375" s="66">
        <f t="shared" si="81"/>
        <v>0</v>
      </c>
      <c r="O375" s="65">
        <f t="shared" si="82"/>
        <v>0</v>
      </c>
      <c r="P375" s="65">
        <f t="shared" si="83"/>
        <v>0</v>
      </c>
    </row>
    <row r="376" spans="1:16" ht="15.75" customHeight="1">
      <c r="A376" s="22" t="s">
        <v>477</v>
      </c>
      <c r="B376" s="70" t="s">
        <v>484</v>
      </c>
      <c r="C376" s="22">
        <v>0</v>
      </c>
      <c r="D376" s="29"/>
      <c r="E376" s="62">
        <f t="shared" si="84"/>
        <v>0</v>
      </c>
      <c r="F376" s="62">
        <f t="shared" si="85"/>
        <v>0</v>
      </c>
      <c r="G376" s="62">
        <f t="shared" si="86"/>
        <v>0</v>
      </c>
      <c r="H376" s="62">
        <f t="shared" si="87"/>
        <v>0</v>
      </c>
      <c r="I376" s="30" t="s">
        <v>14</v>
      </c>
      <c r="J376" s="67"/>
      <c r="K376" s="66">
        <f t="shared" si="81"/>
        <v>0</v>
      </c>
      <c r="O376" s="65">
        <f t="shared" si="82"/>
        <v>0</v>
      </c>
      <c r="P376" s="65">
        <f t="shared" si="83"/>
        <v>0</v>
      </c>
    </row>
    <row r="377" spans="1:16" ht="15.75" customHeight="1">
      <c r="A377" s="22" t="s">
        <v>477</v>
      </c>
      <c r="B377" s="70" t="s">
        <v>485</v>
      </c>
      <c r="C377" s="22">
        <v>20</v>
      </c>
      <c r="D377" s="29"/>
      <c r="E377" s="62">
        <f t="shared" si="84"/>
        <v>0</v>
      </c>
      <c r="F377" s="62">
        <f t="shared" si="85"/>
        <v>0</v>
      </c>
      <c r="G377" s="62">
        <f t="shared" si="86"/>
        <v>0</v>
      </c>
      <c r="H377" s="62">
        <f t="shared" si="87"/>
        <v>0</v>
      </c>
      <c r="I377" s="30" t="s">
        <v>14</v>
      </c>
      <c r="J377" s="67"/>
      <c r="K377" s="66">
        <f t="shared" si="81"/>
        <v>0</v>
      </c>
      <c r="O377" s="65">
        <f t="shared" si="82"/>
        <v>0</v>
      </c>
      <c r="P377" s="65">
        <f t="shared" si="83"/>
        <v>0</v>
      </c>
    </row>
    <row r="378" spans="1:16" ht="15.75" customHeight="1">
      <c r="A378" s="22" t="s">
        <v>477</v>
      </c>
      <c r="B378" s="70" t="s">
        <v>486</v>
      </c>
      <c r="C378" s="22">
        <v>89</v>
      </c>
      <c r="D378" s="29"/>
      <c r="E378" s="62">
        <f t="shared" si="84"/>
        <v>0</v>
      </c>
      <c r="F378" s="62">
        <f t="shared" si="85"/>
        <v>0</v>
      </c>
      <c r="G378" s="62">
        <f t="shared" si="86"/>
        <v>0</v>
      </c>
      <c r="H378" s="62">
        <f t="shared" si="87"/>
        <v>0</v>
      </c>
      <c r="I378" s="30" t="s">
        <v>14</v>
      </c>
      <c r="J378" s="67"/>
      <c r="K378" s="66">
        <f t="shared" si="81"/>
        <v>0</v>
      </c>
      <c r="O378" s="65">
        <f t="shared" si="82"/>
        <v>0</v>
      </c>
      <c r="P378" s="65">
        <f t="shared" si="83"/>
        <v>0</v>
      </c>
    </row>
    <row r="379" spans="1:16" ht="15.75" customHeight="1">
      <c r="A379" s="22" t="s">
        <v>477</v>
      </c>
      <c r="B379" s="70" t="s">
        <v>487</v>
      </c>
      <c r="C379" s="22">
        <v>100</v>
      </c>
      <c r="D379" s="29"/>
      <c r="E379" s="62">
        <f t="shared" si="84"/>
        <v>0</v>
      </c>
      <c r="F379" s="62">
        <f t="shared" si="85"/>
        <v>0</v>
      </c>
      <c r="G379" s="62">
        <f t="shared" si="86"/>
        <v>0</v>
      </c>
      <c r="H379" s="62">
        <f t="shared" si="87"/>
        <v>0</v>
      </c>
      <c r="I379" s="30" t="s">
        <v>14</v>
      </c>
      <c r="J379" s="67"/>
      <c r="K379" s="66">
        <f t="shared" si="81"/>
        <v>0</v>
      </c>
      <c r="O379" s="65">
        <f t="shared" si="82"/>
        <v>0</v>
      </c>
      <c r="P379" s="65">
        <f t="shared" si="83"/>
        <v>0</v>
      </c>
    </row>
    <row r="380" spans="1:16" ht="15.75" customHeight="1">
      <c r="A380" s="22" t="s">
        <v>477</v>
      </c>
      <c r="B380" s="70" t="s">
        <v>488</v>
      </c>
      <c r="C380" s="22">
        <v>150</v>
      </c>
      <c r="D380" s="29"/>
      <c r="E380" s="62">
        <f t="shared" si="84"/>
        <v>0</v>
      </c>
      <c r="F380" s="62">
        <f t="shared" si="85"/>
        <v>0</v>
      </c>
      <c r="G380" s="62">
        <f t="shared" si="86"/>
        <v>0</v>
      </c>
      <c r="H380" s="62">
        <f t="shared" si="87"/>
        <v>0</v>
      </c>
      <c r="I380" s="30" t="s">
        <v>14</v>
      </c>
      <c r="J380" s="67"/>
      <c r="K380" s="66">
        <f t="shared" si="81"/>
        <v>0</v>
      </c>
      <c r="O380" s="65">
        <f t="shared" si="82"/>
        <v>0</v>
      </c>
      <c r="P380" s="65">
        <f t="shared" si="83"/>
        <v>0</v>
      </c>
    </row>
    <row r="381" spans="1:16" ht="15.75" customHeight="1">
      <c r="A381" s="22" t="s">
        <v>477</v>
      </c>
      <c r="B381" s="70" t="s">
        <v>489</v>
      </c>
      <c r="C381" s="22">
        <v>150</v>
      </c>
      <c r="D381" s="29"/>
      <c r="E381" s="62">
        <f t="shared" si="84"/>
        <v>0</v>
      </c>
      <c r="F381" s="62">
        <f t="shared" si="85"/>
        <v>0</v>
      </c>
      <c r="G381" s="62">
        <f t="shared" si="86"/>
        <v>0</v>
      </c>
      <c r="H381" s="62">
        <f t="shared" si="87"/>
        <v>0</v>
      </c>
      <c r="I381" s="30" t="s">
        <v>14</v>
      </c>
      <c r="J381" s="67"/>
      <c r="K381" s="66">
        <f t="shared" si="81"/>
        <v>0</v>
      </c>
      <c r="O381" s="65">
        <f t="shared" si="82"/>
        <v>0</v>
      </c>
      <c r="P381" s="65">
        <f t="shared" si="83"/>
        <v>0</v>
      </c>
    </row>
    <row r="382" spans="1:16" ht="15.75" customHeight="1">
      <c r="A382" s="22" t="s">
        <v>490</v>
      </c>
      <c r="B382" s="70" t="s">
        <v>491</v>
      </c>
      <c r="C382" s="22">
        <v>0</v>
      </c>
      <c r="D382" s="29"/>
      <c r="E382" s="62">
        <f t="shared" si="84"/>
        <v>0</v>
      </c>
      <c r="F382" s="62">
        <f t="shared" si="85"/>
        <v>0</v>
      </c>
      <c r="G382" s="62">
        <f t="shared" si="86"/>
        <v>0</v>
      </c>
      <c r="H382" s="62">
        <f t="shared" si="87"/>
        <v>0</v>
      </c>
      <c r="I382" s="30" t="s">
        <v>14</v>
      </c>
      <c r="J382" s="67"/>
      <c r="K382" s="66">
        <f t="shared" si="81"/>
        <v>0</v>
      </c>
      <c r="O382" s="65">
        <f t="shared" si="82"/>
        <v>0</v>
      </c>
      <c r="P382" s="65">
        <f t="shared" si="83"/>
        <v>0</v>
      </c>
    </row>
    <row r="383" spans="1:16" ht="15.75" customHeight="1">
      <c r="A383" s="22" t="s">
        <v>490</v>
      </c>
      <c r="B383" s="70" t="s">
        <v>492</v>
      </c>
      <c r="C383" s="22">
        <v>0</v>
      </c>
      <c r="D383" s="29"/>
      <c r="E383" s="62">
        <f t="shared" si="84"/>
        <v>0</v>
      </c>
      <c r="F383" s="62">
        <f t="shared" si="85"/>
        <v>0</v>
      </c>
      <c r="G383" s="62">
        <f t="shared" si="86"/>
        <v>0</v>
      </c>
      <c r="H383" s="62">
        <f t="shared" si="87"/>
        <v>0</v>
      </c>
      <c r="I383" s="30" t="s">
        <v>14</v>
      </c>
      <c r="J383" s="67"/>
      <c r="K383" s="66">
        <f t="shared" si="81"/>
        <v>0</v>
      </c>
      <c r="O383" s="65">
        <f t="shared" si="82"/>
        <v>0</v>
      </c>
      <c r="P383" s="65">
        <f t="shared" si="83"/>
        <v>0</v>
      </c>
    </row>
    <row r="384" spans="1:16" ht="15.75" customHeight="1">
      <c r="A384" s="22" t="s">
        <v>493</v>
      </c>
      <c r="B384" s="70" t="s">
        <v>494</v>
      </c>
      <c r="C384" s="22">
        <v>64</v>
      </c>
      <c r="D384" s="29"/>
      <c r="E384" s="62">
        <f t="shared" si="84"/>
        <v>0</v>
      </c>
      <c r="F384" s="62">
        <f t="shared" si="85"/>
        <v>0</v>
      </c>
      <c r="G384" s="62">
        <f t="shared" si="86"/>
        <v>0</v>
      </c>
      <c r="H384" s="62">
        <f t="shared" si="87"/>
        <v>0</v>
      </c>
      <c r="I384" s="30" t="s">
        <v>14</v>
      </c>
      <c r="J384" s="67"/>
      <c r="K384" s="66">
        <f t="shared" si="81"/>
        <v>0</v>
      </c>
      <c r="O384" s="65">
        <f t="shared" si="82"/>
        <v>0</v>
      </c>
      <c r="P384" s="65">
        <f t="shared" si="83"/>
        <v>0</v>
      </c>
    </row>
    <row r="385" spans="1:16" ht="15.75" customHeight="1">
      <c r="A385" s="22" t="s">
        <v>493</v>
      </c>
      <c r="B385" s="70" t="s">
        <v>495</v>
      </c>
      <c r="C385" s="22">
        <v>39</v>
      </c>
      <c r="D385" s="29"/>
      <c r="E385" s="62">
        <f t="shared" si="84"/>
        <v>0</v>
      </c>
      <c r="F385" s="62">
        <f t="shared" si="85"/>
        <v>0</v>
      </c>
      <c r="G385" s="62">
        <f t="shared" si="86"/>
        <v>0</v>
      </c>
      <c r="H385" s="62">
        <f t="shared" si="87"/>
        <v>0</v>
      </c>
      <c r="I385" s="30" t="s">
        <v>14</v>
      </c>
      <c r="J385" s="67"/>
      <c r="K385" s="66">
        <f t="shared" si="81"/>
        <v>0</v>
      </c>
      <c r="O385" s="65">
        <f t="shared" si="82"/>
        <v>0</v>
      </c>
      <c r="P385" s="65">
        <f t="shared" si="83"/>
        <v>0</v>
      </c>
    </row>
    <row r="386" spans="1:16" ht="15.75" customHeight="1">
      <c r="A386" s="22" t="s">
        <v>496</v>
      </c>
      <c r="B386" s="70" t="s">
        <v>497</v>
      </c>
      <c r="C386" s="22">
        <v>134</v>
      </c>
      <c r="D386" s="29"/>
      <c r="E386" s="62">
        <f t="shared" si="84"/>
        <v>0</v>
      </c>
      <c r="F386" s="62">
        <f t="shared" si="85"/>
        <v>0</v>
      </c>
      <c r="G386" s="62">
        <f t="shared" si="86"/>
        <v>0</v>
      </c>
      <c r="H386" s="62">
        <f t="shared" si="87"/>
        <v>0</v>
      </c>
      <c r="I386" s="30" t="s">
        <v>14</v>
      </c>
      <c r="J386" s="67"/>
      <c r="K386" s="66">
        <f t="shared" si="81"/>
        <v>0</v>
      </c>
      <c r="O386" s="65">
        <f t="shared" si="82"/>
        <v>0</v>
      </c>
      <c r="P386" s="65">
        <f t="shared" si="83"/>
        <v>0</v>
      </c>
    </row>
    <row r="387" spans="1:16" ht="15.75" customHeight="1">
      <c r="A387" s="22" t="s">
        <v>496</v>
      </c>
      <c r="B387" s="70" t="s">
        <v>498</v>
      </c>
      <c r="C387" s="22">
        <v>2</v>
      </c>
      <c r="D387" s="29"/>
      <c r="E387" s="62">
        <f t="shared" si="84"/>
        <v>0</v>
      </c>
      <c r="F387" s="62">
        <f t="shared" si="85"/>
        <v>0</v>
      </c>
      <c r="G387" s="62">
        <f t="shared" si="86"/>
        <v>0</v>
      </c>
      <c r="H387" s="62">
        <f t="shared" si="87"/>
        <v>0</v>
      </c>
      <c r="I387" s="30" t="s">
        <v>14</v>
      </c>
      <c r="J387" s="67"/>
      <c r="K387" s="66">
        <f t="shared" si="81"/>
        <v>0</v>
      </c>
      <c r="O387" s="65">
        <f t="shared" si="82"/>
        <v>0</v>
      </c>
      <c r="P387" s="65">
        <f t="shared" si="83"/>
        <v>0</v>
      </c>
    </row>
    <row r="388" spans="1:16" ht="15.75" customHeight="1">
      <c r="A388" s="22" t="s">
        <v>499</v>
      </c>
      <c r="B388" s="70" t="s">
        <v>500</v>
      </c>
      <c r="C388" s="22">
        <v>30</v>
      </c>
      <c r="D388" s="29"/>
      <c r="E388" s="62">
        <f t="shared" si="84"/>
        <v>336.51364254545456</v>
      </c>
      <c r="F388" s="62">
        <f t="shared" si="85"/>
        <v>773.98137785454537</v>
      </c>
      <c r="G388" s="62">
        <f t="shared" si="86"/>
        <v>504.77046381818184</v>
      </c>
      <c r="H388" s="62">
        <f t="shared" si="87"/>
        <v>437.46773530909093</v>
      </c>
      <c r="I388" s="30" t="s">
        <v>14</v>
      </c>
      <c r="J388" s="67"/>
      <c r="K388" s="66">
        <f t="shared" si="81"/>
        <v>10095.409276363636</v>
      </c>
      <c r="M388" s="22">
        <v>98894</v>
      </c>
      <c r="N388" s="22">
        <v>41113</v>
      </c>
      <c r="O388" s="65">
        <f t="shared" si="82"/>
        <v>7475.090909090909</v>
      </c>
      <c r="P388" s="65">
        <f t="shared" si="83"/>
        <v>273.58832727272727</v>
      </c>
    </row>
    <row r="389" spans="1:16" ht="15.75" customHeight="1">
      <c r="A389" s="22" t="s">
        <v>501</v>
      </c>
      <c r="B389" s="70" t="s">
        <v>502</v>
      </c>
      <c r="C389" s="22">
        <v>30</v>
      </c>
      <c r="D389" s="29"/>
      <c r="E389" s="62">
        <f t="shared" si="84"/>
        <v>227.33271490909092</v>
      </c>
      <c r="F389" s="62">
        <f t="shared" si="85"/>
        <v>522.86524429090912</v>
      </c>
      <c r="G389" s="62">
        <f t="shared" si="86"/>
        <v>340.9990723636364</v>
      </c>
      <c r="H389" s="62">
        <f t="shared" si="87"/>
        <v>295.53252938181822</v>
      </c>
      <c r="I389" s="30" t="s">
        <v>14</v>
      </c>
      <c r="J389" s="67"/>
      <c r="K389" s="66">
        <f t="shared" si="81"/>
        <v>6819.9814472727276</v>
      </c>
      <c r="M389" s="22">
        <v>64146</v>
      </c>
      <c r="N389" s="22">
        <v>27774</v>
      </c>
      <c r="O389" s="65">
        <f t="shared" si="82"/>
        <v>5049.818181818182</v>
      </c>
      <c r="P389" s="65">
        <f t="shared" si="83"/>
        <v>184.82334545454546</v>
      </c>
    </row>
    <row r="390" spans="1:16" ht="15.75" customHeight="1">
      <c r="A390" s="22" t="s">
        <v>503</v>
      </c>
      <c r="B390" s="70" t="s">
        <v>504</v>
      </c>
      <c r="C390" s="22">
        <v>58</v>
      </c>
      <c r="D390" s="29"/>
      <c r="E390" s="62">
        <f t="shared" si="84"/>
        <v>284.50557490909091</v>
      </c>
      <c r="F390" s="62">
        <f t="shared" si="85"/>
        <v>654.36282229090909</v>
      </c>
      <c r="G390" s="62">
        <f t="shared" si="86"/>
        <v>426.75836236363637</v>
      </c>
      <c r="H390" s="62">
        <f t="shared" si="87"/>
        <v>369.85724738181818</v>
      </c>
      <c r="I390" s="30" t="s">
        <v>14</v>
      </c>
      <c r="J390" s="67"/>
      <c r="K390" s="66">
        <f t="shared" si="81"/>
        <v>16501.323344727272</v>
      </c>
      <c r="M390" s="22">
        <v>95238</v>
      </c>
      <c r="N390" s="22">
        <v>34759</v>
      </c>
      <c r="O390" s="65">
        <f t="shared" si="82"/>
        <v>6319.818181818182</v>
      </c>
      <c r="P390" s="65">
        <f t="shared" si="83"/>
        <v>231.30534545454546</v>
      </c>
    </row>
    <row r="391" spans="1:16" ht="15.75" customHeight="1">
      <c r="A391" s="22" t="s">
        <v>505</v>
      </c>
      <c r="B391" s="70" t="s">
        <v>506</v>
      </c>
      <c r="C391" s="22">
        <v>144</v>
      </c>
      <c r="D391" s="29"/>
      <c r="E391" s="62">
        <f t="shared" si="84"/>
        <v>253.36130400000002</v>
      </c>
      <c r="F391" s="62">
        <f t="shared" si="85"/>
        <v>582.73099920000004</v>
      </c>
      <c r="G391" s="62">
        <f t="shared" si="86"/>
        <v>380.04195600000003</v>
      </c>
      <c r="H391" s="62">
        <f t="shared" si="87"/>
        <v>329.36969520000002</v>
      </c>
      <c r="I391" s="30" t="s">
        <v>14</v>
      </c>
      <c r="J391" s="67"/>
      <c r="K391" s="66">
        <f t="shared" si="81"/>
        <v>36484.027776000003</v>
      </c>
      <c r="M391" s="22">
        <v>74652</v>
      </c>
      <c r="N391" s="22">
        <v>30954</v>
      </c>
      <c r="O391" s="65">
        <f t="shared" si="82"/>
        <v>5628</v>
      </c>
      <c r="P391" s="65">
        <f t="shared" si="83"/>
        <v>205.98480000000001</v>
      </c>
    </row>
    <row r="392" spans="1:16" ht="15.75" customHeight="1">
      <c r="A392" s="22" t="s">
        <v>507</v>
      </c>
      <c r="B392" s="70" t="s">
        <v>508</v>
      </c>
      <c r="C392" s="22">
        <v>0</v>
      </c>
      <c r="D392" s="29"/>
      <c r="E392" s="62">
        <f t="shared" si="84"/>
        <v>0</v>
      </c>
      <c r="F392" s="62">
        <f t="shared" si="85"/>
        <v>0</v>
      </c>
      <c r="G392" s="62">
        <f t="shared" si="86"/>
        <v>0</v>
      </c>
      <c r="H392" s="62">
        <f t="shared" si="87"/>
        <v>0</v>
      </c>
      <c r="I392" s="30" t="s">
        <v>14</v>
      </c>
      <c r="J392" s="67"/>
      <c r="K392" s="66">
        <f t="shared" si="81"/>
        <v>0</v>
      </c>
      <c r="O392" s="65">
        <f t="shared" si="82"/>
        <v>0</v>
      </c>
      <c r="P392" s="65">
        <f t="shared" si="83"/>
        <v>0</v>
      </c>
    </row>
    <row r="393" spans="1:16" ht="15.75" customHeight="1">
      <c r="A393" s="22" t="s">
        <v>509</v>
      </c>
      <c r="B393" s="70" t="s">
        <v>510</v>
      </c>
      <c r="C393" s="22">
        <v>34</v>
      </c>
      <c r="D393" s="29">
        <v>3</v>
      </c>
      <c r="E393" s="62">
        <f t="shared" si="84"/>
        <v>321.08474618181816</v>
      </c>
      <c r="F393" s="62">
        <f t="shared" si="85"/>
        <v>738.49491621818174</v>
      </c>
      <c r="G393" s="62">
        <f t="shared" si="86"/>
        <v>481.62711927272721</v>
      </c>
      <c r="H393" s="62">
        <f t="shared" si="87"/>
        <v>417.41017003636364</v>
      </c>
      <c r="I393" s="30" t="s">
        <v>14</v>
      </c>
      <c r="J393" s="67" t="s">
        <v>42</v>
      </c>
      <c r="K393" s="66">
        <f t="shared" si="81"/>
        <v>10916.881370181818</v>
      </c>
      <c r="M393" s="22">
        <v>114671</v>
      </c>
      <c r="N393" s="22">
        <v>39228</v>
      </c>
      <c r="O393" s="65">
        <f t="shared" si="82"/>
        <v>7132.363636363636</v>
      </c>
      <c r="P393" s="65">
        <f t="shared" si="83"/>
        <v>261.04450909090906</v>
      </c>
    </row>
    <row r="394" spans="1:16" ht="15.75" customHeight="1">
      <c r="A394" s="22" t="s">
        <v>511</v>
      </c>
      <c r="B394" s="70" t="s">
        <v>512</v>
      </c>
      <c r="C394" s="22">
        <v>127</v>
      </c>
      <c r="D394" s="29">
        <v>3</v>
      </c>
      <c r="E394" s="62">
        <f t="shared" si="84"/>
        <v>359.7020050909091</v>
      </c>
      <c r="F394" s="62">
        <f t="shared" si="85"/>
        <v>827.31461170909085</v>
      </c>
      <c r="G394" s="62">
        <f t="shared" si="86"/>
        <v>539.55300763636365</v>
      </c>
      <c r="H394" s="62">
        <f t="shared" si="87"/>
        <v>467.61260661818181</v>
      </c>
      <c r="I394" s="30" t="s">
        <v>14</v>
      </c>
      <c r="J394" s="67" t="s">
        <v>42</v>
      </c>
      <c r="K394" s="66">
        <f t="shared" si="81"/>
        <v>45682.154646545452</v>
      </c>
      <c r="M394" s="22">
        <v>103512</v>
      </c>
      <c r="N394" s="22">
        <v>43946</v>
      </c>
      <c r="O394" s="65">
        <f t="shared" si="82"/>
        <v>7990.181818181818</v>
      </c>
      <c r="P394" s="65">
        <f t="shared" si="83"/>
        <v>292.44065454545455</v>
      </c>
    </row>
    <row r="395" spans="1:16" ht="15.75" customHeight="1">
      <c r="A395" s="22" t="s">
        <v>513</v>
      </c>
      <c r="B395" s="70" t="s">
        <v>514</v>
      </c>
      <c r="C395" s="22">
        <v>454</v>
      </c>
      <c r="D395" s="29"/>
      <c r="E395" s="62">
        <f t="shared" si="84"/>
        <v>467.30321018181826</v>
      </c>
      <c r="F395" s="62">
        <f t="shared" si="85"/>
        <v>1074.7973834181819</v>
      </c>
      <c r="G395" s="62">
        <f t="shared" si="86"/>
        <v>700.95481527272739</v>
      </c>
      <c r="H395" s="62">
        <f t="shared" si="87"/>
        <v>607.49417323636374</v>
      </c>
      <c r="I395" s="30" t="s">
        <v>14</v>
      </c>
      <c r="J395" s="67"/>
      <c r="K395" s="66">
        <f t="shared" si="81"/>
        <v>212155.65742254548</v>
      </c>
      <c r="M395" s="22">
        <v>146032</v>
      </c>
      <c r="N395" s="22">
        <v>57092</v>
      </c>
      <c r="O395" s="65">
        <f t="shared" si="82"/>
        <v>10380.363636363636</v>
      </c>
      <c r="P395" s="65">
        <f t="shared" si="83"/>
        <v>379.92130909090912</v>
      </c>
    </row>
    <row r="396" spans="1:16" ht="15.75" customHeight="1">
      <c r="A396" s="22" t="s">
        <v>515</v>
      </c>
      <c r="B396" s="70" t="s">
        <v>516</v>
      </c>
      <c r="C396" s="22">
        <v>274</v>
      </c>
      <c r="D396" s="29"/>
      <c r="E396" s="62">
        <f t="shared" si="84"/>
        <v>332.96949818181821</v>
      </c>
      <c r="F396" s="62">
        <f t="shared" si="85"/>
        <v>765.82984581818187</v>
      </c>
      <c r="G396" s="62">
        <f t="shared" si="86"/>
        <v>499.45424727272734</v>
      </c>
      <c r="H396" s="62">
        <f t="shared" si="87"/>
        <v>432.86034763636371</v>
      </c>
      <c r="I396" s="30" t="s">
        <v>14</v>
      </c>
      <c r="J396" s="67"/>
      <c r="K396" s="66">
        <f t="shared" si="81"/>
        <v>91233.642501818191</v>
      </c>
      <c r="M396" s="22">
        <v>116595</v>
      </c>
      <c r="N396" s="22">
        <v>40680</v>
      </c>
      <c r="O396" s="65">
        <f t="shared" si="82"/>
        <v>7396.363636363636</v>
      </c>
      <c r="P396" s="65">
        <f t="shared" si="83"/>
        <v>270.70690909090911</v>
      </c>
    </row>
    <row r="397" spans="1:16" ht="15.75" customHeight="1">
      <c r="A397" s="22" t="s">
        <v>517</v>
      </c>
      <c r="B397" s="70" t="s">
        <v>518</v>
      </c>
      <c r="C397" s="22">
        <v>257</v>
      </c>
      <c r="D397" s="29"/>
      <c r="E397" s="62">
        <f t="shared" si="84"/>
        <v>364.81768690909098</v>
      </c>
      <c r="F397" s="62">
        <f t="shared" si="85"/>
        <v>839.08067989090921</v>
      </c>
      <c r="G397" s="62">
        <f t="shared" si="86"/>
        <v>547.22653036363647</v>
      </c>
      <c r="H397" s="62">
        <f t="shared" si="87"/>
        <v>474.26299298181829</v>
      </c>
      <c r="I397" s="30" t="s">
        <v>14</v>
      </c>
      <c r="J397" s="67"/>
      <c r="K397" s="66">
        <f t="shared" si="81"/>
        <v>93758.145535636388</v>
      </c>
      <c r="M397" s="22">
        <v>121020</v>
      </c>
      <c r="N397" s="22">
        <v>44571</v>
      </c>
      <c r="O397" s="65">
        <f t="shared" si="82"/>
        <v>8103.818181818182</v>
      </c>
      <c r="P397" s="65">
        <f t="shared" si="83"/>
        <v>296.59974545454548</v>
      </c>
    </row>
    <row r="398" spans="1:16" ht="15.75" customHeight="1">
      <c r="A398" s="22" t="s">
        <v>519</v>
      </c>
      <c r="B398" s="70" t="s">
        <v>520</v>
      </c>
      <c r="C398" s="22">
        <v>1</v>
      </c>
      <c r="D398" s="29"/>
      <c r="E398" s="62">
        <f t="shared" si="84"/>
        <v>765.109557818182</v>
      </c>
      <c r="F398" s="62">
        <f t="shared" si="85"/>
        <v>1759.7519829818184</v>
      </c>
      <c r="G398" s="62">
        <f t="shared" si="86"/>
        <v>1147.6643367272729</v>
      </c>
      <c r="H398" s="62">
        <f t="shared" si="87"/>
        <v>994.64242516363663</v>
      </c>
      <c r="I398" s="30" t="s">
        <v>14</v>
      </c>
      <c r="J398" s="67"/>
      <c r="K398" s="66">
        <f t="shared" si="81"/>
        <v>765.109557818182</v>
      </c>
      <c r="M398" s="22">
        <v>161616</v>
      </c>
      <c r="N398" s="22">
        <v>93476</v>
      </c>
      <c r="O398" s="65">
        <f t="shared" si="82"/>
        <v>16995.636363636364</v>
      </c>
      <c r="P398" s="65">
        <f t="shared" si="83"/>
        <v>622.04029090909103</v>
      </c>
    </row>
    <row r="399" spans="1:16" ht="15.75" customHeight="1">
      <c r="A399" s="22" t="s">
        <v>521</v>
      </c>
      <c r="B399" s="70" t="s">
        <v>522</v>
      </c>
      <c r="C399" s="22">
        <v>3</v>
      </c>
      <c r="D399" s="29"/>
      <c r="E399" s="62">
        <f t="shared" si="84"/>
        <v>502.49910109090911</v>
      </c>
      <c r="F399" s="62">
        <f t="shared" si="85"/>
        <v>1155.7479325090908</v>
      </c>
      <c r="G399" s="62">
        <f t="shared" si="86"/>
        <v>753.74865163636366</v>
      </c>
      <c r="H399" s="62">
        <f t="shared" si="87"/>
        <v>653.24883141818191</v>
      </c>
      <c r="I399" s="30" t="s">
        <v>14</v>
      </c>
      <c r="J399" s="67"/>
      <c r="K399" s="66">
        <f t="shared" si="81"/>
        <v>1507.4973032727273</v>
      </c>
      <c r="M399" s="22">
        <v>156806</v>
      </c>
      <c r="N399" s="22">
        <v>61392</v>
      </c>
      <c r="O399" s="65">
        <f t="shared" si="82"/>
        <v>11162.181818181818</v>
      </c>
      <c r="P399" s="65">
        <f t="shared" si="83"/>
        <v>408.53585454545458</v>
      </c>
    </row>
    <row r="400" spans="1:16" ht="15.75" customHeight="1">
      <c r="A400" s="22" t="s">
        <v>523</v>
      </c>
      <c r="B400" s="70" t="s">
        <v>524</v>
      </c>
      <c r="C400" s="22">
        <v>26</v>
      </c>
      <c r="D400" s="29"/>
      <c r="E400" s="62">
        <f t="shared" si="84"/>
        <v>928.36938109090931</v>
      </c>
      <c r="F400" s="62">
        <f t="shared" si="85"/>
        <v>2135.2495765090912</v>
      </c>
      <c r="G400" s="62">
        <f t="shared" si="86"/>
        <v>1392.5540716363639</v>
      </c>
      <c r="H400" s="62">
        <f t="shared" si="87"/>
        <v>1206.8801954181822</v>
      </c>
      <c r="I400" s="30" t="s">
        <v>14</v>
      </c>
      <c r="J400" s="67"/>
      <c r="K400" s="66">
        <f t="shared" si="81"/>
        <v>24137.603908363642</v>
      </c>
      <c r="M400" s="22">
        <v>293603</v>
      </c>
      <c r="N400" s="22">
        <v>113422</v>
      </c>
      <c r="O400" s="65">
        <f t="shared" si="82"/>
        <v>20622.18181818182</v>
      </c>
      <c r="P400" s="65">
        <f t="shared" si="83"/>
        <v>754.77185454545474</v>
      </c>
    </row>
    <row r="401" spans="1:16" ht="15.75" customHeight="1">
      <c r="A401" s="22" t="s">
        <v>525</v>
      </c>
      <c r="B401" s="70" t="s">
        <v>526</v>
      </c>
      <c r="C401" s="22">
        <v>8</v>
      </c>
      <c r="D401" s="29"/>
      <c r="E401" s="62">
        <f t="shared" si="84"/>
        <v>759.52732581818179</v>
      </c>
      <c r="F401" s="62">
        <f t="shared" si="85"/>
        <v>1746.912849381818</v>
      </c>
      <c r="G401" s="62">
        <f t="shared" si="86"/>
        <v>1139.2909887272726</v>
      </c>
      <c r="H401" s="62">
        <f t="shared" si="87"/>
        <v>987.38552356363641</v>
      </c>
      <c r="I401" s="30" t="s">
        <v>14</v>
      </c>
      <c r="J401" s="67"/>
      <c r="K401" s="66">
        <f t="shared" si="81"/>
        <v>6076.2186065454543</v>
      </c>
      <c r="M401" s="22">
        <v>230880</v>
      </c>
      <c r="N401" s="22">
        <v>92794</v>
      </c>
      <c r="O401" s="65">
        <f t="shared" si="82"/>
        <v>16871.636363636364</v>
      </c>
      <c r="P401" s="65">
        <f t="shared" si="83"/>
        <v>617.50189090909089</v>
      </c>
    </row>
    <row r="402" spans="1:16" ht="15.75" customHeight="1">
      <c r="A402" s="22" t="s">
        <v>18</v>
      </c>
      <c r="B402" s="70" t="s">
        <v>527</v>
      </c>
      <c r="C402" s="22">
        <v>0</v>
      </c>
      <c r="D402" s="29"/>
      <c r="E402" s="62">
        <f t="shared" si="84"/>
        <v>0</v>
      </c>
      <c r="F402" s="62">
        <f t="shared" si="85"/>
        <v>0</v>
      </c>
      <c r="G402" s="62">
        <f t="shared" si="86"/>
        <v>0</v>
      </c>
      <c r="H402" s="62">
        <f t="shared" si="87"/>
        <v>0</v>
      </c>
      <c r="I402" s="30" t="s">
        <v>14</v>
      </c>
      <c r="J402" s="67"/>
      <c r="K402" s="66">
        <f t="shared" si="81"/>
        <v>0</v>
      </c>
      <c r="O402" s="65">
        <f t="shared" si="82"/>
        <v>0</v>
      </c>
      <c r="P402" s="65">
        <f t="shared" si="83"/>
        <v>0</v>
      </c>
    </row>
    <row r="403" spans="1:16" ht="15.75" customHeight="1">
      <c r="A403" s="22" t="s">
        <v>18</v>
      </c>
      <c r="B403" s="70" t="s">
        <v>528</v>
      </c>
      <c r="C403" s="22">
        <v>60</v>
      </c>
      <c r="D403" s="29"/>
      <c r="E403" s="62">
        <f t="shared" si="84"/>
        <v>226.66153745454545</v>
      </c>
      <c r="F403" s="62">
        <f t="shared" si="85"/>
        <v>521.3215361454545</v>
      </c>
      <c r="G403" s="62">
        <f t="shared" si="86"/>
        <v>339.99230618181821</v>
      </c>
      <c r="H403" s="62">
        <f t="shared" si="87"/>
        <v>294.65999869090911</v>
      </c>
      <c r="I403" s="30" t="s">
        <v>14</v>
      </c>
      <c r="J403" s="67"/>
      <c r="K403" s="66">
        <f t="shared" si="81"/>
        <v>13599.692247272727</v>
      </c>
      <c r="M403" s="22">
        <v>75036</v>
      </c>
      <c r="N403" s="22">
        <v>27692</v>
      </c>
      <c r="O403" s="65">
        <f t="shared" si="82"/>
        <v>5034.909090909091</v>
      </c>
      <c r="P403" s="65">
        <f t="shared" si="83"/>
        <v>184.27767272727272</v>
      </c>
    </row>
    <row r="404" spans="1:16" ht="15.75" customHeight="1">
      <c r="A404" s="22" t="s">
        <v>18</v>
      </c>
      <c r="B404" s="70" t="s">
        <v>529</v>
      </c>
      <c r="C404" s="22">
        <v>67</v>
      </c>
      <c r="D404" s="29"/>
      <c r="E404" s="62">
        <f t="shared" si="84"/>
        <v>247.3370770909091</v>
      </c>
      <c r="F404" s="62">
        <f t="shared" si="85"/>
        <v>568.87527730909085</v>
      </c>
      <c r="G404" s="62">
        <f t="shared" si="86"/>
        <v>371.00561563636364</v>
      </c>
      <c r="H404" s="62">
        <f t="shared" si="87"/>
        <v>321.53820021818183</v>
      </c>
      <c r="I404" s="30" t="s">
        <v>14</v>
      </c>
      <c r="J404" s="67"/>
      <c r="K404" s="66">
        <f t="shared" si="81"/>
        <v>16571.58416509091</v>
      </c>
      <c r="M404" s="22">
        <v>82732</v>
      </c>
      <c r="N404" s="22">
        <v>30218</v>
      </c>
      <c r="O404" s="65">
        <f t="shared" si="82"/>
        <v>5494.181818181818</v>
      </c>
      <c r="P404" s="65">
        <f t="shared" si="83"/>
        <v>201.08705454545455</v>
      </c>
    </row>
    <row r="405" spans="1:16" ht="15.75" customHeight="1">
      <c r="A405" s="22" t="s">
        <v>18</v>
      </c>
      <c r="B405" s="70" t="s">
        <v>530</v>
      </c>
      <c r="C405" s="22">
        <v>0</v>
      </c>
      <c r="D405" s="29"/>
      <c r="E405" s="62">
        <f t="shared" si="84"/>
        <v>0</v>
      </c>
      <c r="F405" s="62">
        <f t="shared" si="85"/>
        <v>0</v>
      </c>
      <c r="G405" s="62">
        <f t="shared" si="86"/>
        <v>0</v>
      </c>
      <c r="H405" s="62">
        <f t="shared" si="87"/>
        <v>0</v>
      </c>
      <c r="I405" s="30" t="s">
        <v>14</v>
      </c>
      <c r="J405" s="67"/>
      <c r="K405" s="66">
        <f t="shared" si="81"/>
        <v>0</v>
      </c>
      <c r="O405" s="65">
        <f t="shared" si="82"/>
        <v>0</v>
      </c>
      <c r="P405" s="65">
        <f t="shared" si="83"/>
        <v>0</v>
      </c>
    </row>
    <row r="406" spans="1:16" ht="15.75" customHeight="1">
      <c r="A406" s="22" t="s">
        <v>18</v>
      </c>
      <c r="B406" s="70" t="s">
        <v>531</v>
      </c>
      <c r="C406" s="22">
        <v>34</v>
      </c>
      <c r="D406" s="29">
        <v>10</v>
      </c>
      <c r="E406" s="62">
        <f t="shared" si="84"/>
        <v>315.82173272727272</v>
      </c>
      <c r="F406" s="62">
        <f t="shared" si="85"/>
        <v>726.38998527272724</v>
      </c>
      <c r="G406" s="62">
        <f t="shared" si="86"/>
        <v>473.73259909090905</v>
      </c>
      <c r="H406" s="62">
        <f t="shared" si="87"/>
        <v>410.56825254545453</v>
      </c>
      <c r="I406" s="30" t="s">
        <v>14</v>
      </c>
      <c r="J406" s="67" t="s">
        <v>42</v>
      </c>
      <c r="K406" s="66">
        <f t="shared" si="81"/>
        <v>10737.938912727272</v>
      </c>
      <c r="M406" s="22">
        <v>98317</v>
      </c>
      <c r="N406" s="22">
        <v>38585</v>
      </c>
      <c r="O406" s="65">
        <f t="shared" si="82"/>
        <v>7015.454545454545</v>
      </c>
      <c r="P406" s="65">
        <f t="shared" si="83"/>
        <v>256.76563636363636</v>
      </c>
    </row>
    <row r="407" spans="1:16" ht="15.75" customHeight="1">
      <c r="B407" s="70" t="s">
        <v>532</v>
      </c>
      <c r="C407" s="22">
        <v>2</v>
      </c>
      <c r="D407" s="29"/>
      <c r="E407" s="62">
        <f t="shared" si="84"/>
        <v>1296.6329912727274</v>
      </c>
      <c r="F407" s="62">
        <f t="shared" si="85"/>
        <v>2982.2558799272729</v>
      </c>
      <c r="G407" s="62">
        <f t="shared" si="86"/>
        <v>1944.9494869090911</v>
      </c>
      <c r="H407" s="62">
        <f t="shared" si="87"/>
        <v>1685.6228886545457</v>
      </c>
      <c r="I407" s="30" t="s">
        <v>14</v>
      </c>
      <c r="J407" s="67"/>
      <c r="K407" s="66">
        <f t="shared" si="81"/>
        <v>2593.2659825454548</v>
      </c>
      <c r="M407" s="22">
        <v>577200</v>
      </c>
      <c r="N407" s="22">
        <v>158414</v>
      </c>
      <c r="O407" s="65">
        <f t="shared" si="82"/>
        <v>28802.545454545456</v>
      </c>
      <c r="P407" s="65">
        <f t="shared" si="83"/>
        <v>1054.1731636363638</v>
      </c>
    </row>
    <row r="408" spans="1:16" ht="15.75" customHeight="1">
      <c r="B408" s="70" t="s">
        <v>533</v>
      </c>
      <c r="C408" s="22">
        <v>10</v>
      </c>
      <c r="D408" s="29"/>
      <c r="E408" s="62">
        <f t="shared" si="84"/>
        <v>18.90756</v>
      </c>
      <c r="F408" s="62">
        <f t="shared" si="85"/>
        <v>43.487387999999996</v>
      </c>
      <c r="G408" s="62">
        <f t="shared" si="86"/>
        <v>28.361339999999998</v>
      </c>
      <c r="H408" s="62">
        <f t="shared" si="87"/>
        <v>24.579828000000003</v>
      </c>
      <c r="I408" s="30" t="s">
        <v>14</v>
      </c>
      <c r="J408" s="67"/>
      <c r="K408" s="66">
        <f t="shared" si="81"/>
        <v>189.07560000000001</v>
      </c>
      <c r="M408" s="22">
        <v>5772</v>
      </c>
      <c r="N408" s="22">
        <v>2310</v>
      </c>
      <c r="O408" s="65">
        <f t="shared" si="82"/>
        <v>420</v>
      </c>
      <c r="P408" s="65">
        <f t="shared" si="83"/>
        <v>15.372</v>
      </c>
    </row>
    <row r="409" spans="1:16" ht="15.75" customHeight="1">
      <c r="A409" s="57"/>
      <c r="B409" s="72" t="s">
        <v>534</v>
      </c>
      <c r="C409" s="14"/>
      <c r="D409" s="14"/>
      <c r="E409" s="68"/>
      <c r="F409" s="68"/>
      <c r="G409" s="68"/>
      <c r="H409" s="68"/>
      <c r="I409" s="69"/>
      <c r="J409" s="73"/>
      <c r="K409" s="66">
        <f t="shared" si="81"/>
        <v>0</v>
      </c>
      <c r="L409" s="18"/>
      <c r="M409" s="60"/>
      <c r="N409" s="19"/>
      <c r="O409" s="65">
        <f t="shared" si="82"/>
        <v>0</v>
      </c>
      <c r="P409" s="65">
        <f t="shared" si="83"/>
        <v>0</v>
      </c>
    </row>
    <row r="410" spans="1:16" ht="15.75" customHeight="1">
      <c r="B410" s="70" t="s">
        <v>535</v>
      </c>
      <c r="C410" s="22">
        <v>6</v>
      </c>
      <c r="D410" s="29"/>
      <c r="E410" s="62">
        <f t="shared" ref="E410:E437" si="88">P410+(P410*$S$3/100)</f>
        <v>313.28435454545456</v>
      </c>
      <c r="F410" s="62">
        <f t="shared" ref="F410:F437" si="89">E410*2.3</f>
        <v>720.55401545454549</v>
      </c>
      <c r="G410" s="62">
        <f t="shared" ref="G410:G437" si="90">E410*1.5</f>
        <v>469.92653181818184</v>
      </c>
      <c r="H410" s="62">
        <f t="shared" ref="H410:H437" si="91">E410*1.3</f>
        <v>407.26966090909093</v>
      </c>
      <c r="I410" s="30" t="s">
        <v>14</v>
      </c>
      <c r="J410" s="67"/>
      <c r="K410" s="66">
        <f t="shared" si="81"/>
        <v>1879.7061272727274</v>
      </c>
      <c r="M410" s="22">
        <v>80616</v>
      </c>
      <c r="N410" s="22">
        <v>38275</v>
      </c>
      <c r="O410" s="65">
        <f t="shared" si="82"/>
        <v>6959.090909090909</v>
      </c>
      <c r="P410" s="65">
        <f t="shared" si="83"/>
        <v>254.70272727272729</v>
      </c>
    </row>
    <row r="411" spans="1:16" ht="15.75" customHeight="1">
      <c r="B411" s="70" t="s">
        <v>536</v>
      </c>
      <c r="C411" s="22">
        <v>1</v>
      </c>
      <c r="D411" s="29"/>
      <c r="E411" s="62">
        <f t="shared" si="88"/>
        <v>290.92268618181816</v>
      </c>
      <c r="F411" s="62">
        <f t="shared" si="89"/>
        <v>669.12217821818172</v>
      </c>
      <c r="G411" s="62">
        <f t="shared" si="90"/>
        <v>436.38402927272728</v>
      </c>
      <c r="H411" s="62">
        <f t="shared" si="91"/>
        <v>378.19949203636361</v>
      </c>
      <c r="I411" s="30" t="s">
        <v>14</v>
      </c>
      <c r="J411" s="67"/>
      <c r="K411" s="66">
        <f t="shared" si="81"/>
        <v>290.92268618181816</v>
      </c>
      <c r="M411" s="22">
        <v>84656</v>
      </c>
      <c r="N411" s="22">
        <v>35543</v>
      </c>
      <c r="O411" s="65">
        <f t="shared" si="82"/>
        <v>6462.363636363636</v>
      </c>
      <c r="P411" s="65">
        <f t="shared" si="83"/>
        <v>236.52250909090907</v>
      </c>
    </row>
    <row r="412" spans="1:16" ht="15.75" customHeight="1">
      <c r="B412" s="70" t="s">
        <v>537</v>
      </c>
      <c r="C412" s="22">
        <v>10</v>
      </c>
      <c r="D412" s="29"/>
      <c r="E412" s="62">
        <f t="shared" si="88"/>
        <v>371.75045890909092</v>
      </c>
      <c r="F412" s="62">
        <f t="shared" si="89"/>
        <v>855.02605549090902</v>
      </c>
      <c r="G412" s="62">
        <f t="shared" si="90"/>
        <v>557.62568836363641</v>
      </c>
      <c r="H412" s="62">
        <f t="shared" si="91"/>
        <v>483.27559658181821</v>
      </c>
      <c r="I412" s="30" t="s">
        <v>14</v>
      </c>
      <c r="J412" s="67"/>
      <c r="K412" s="66">
        <f t="shared" si="81"/>
        <v>3717.5045890909091</v>
      </c>
      <c r="M412" s="22">
        <v>96778</v>
      </c>
      <c r="N412" s="22">
        <v>45418</v>
      </c>
      <c r="O412" s="65">
        <f t="shared" si="82"/>
        <v>8257.818181818182</v>
      </c>
      <c r="P412" s="65">
        <f t="shared" si="83"/>
        <v>302.23614545454546</v>
      </c>
    </row>
    <row r="413" spans="1:16" ht="15.75" customHeight="1">
      <c r="B413" s="70" t="s">
        <v>538</v>
      </c>
      <c r="C413" s="22">
        <v>9</v>
      </c>
      <c r="D413" s="29"/>
      <c r="E413" s="62">
        <f t="shared" si="88"/>
        <v>253.82785418181817</v>
      </c>
      <c r="F413" s="62">
        <f t="shared" si="89"/>
        <v>583.80406461818177</v>
      </c>
      <c r="G413" s="62">
        <f t="shared" si="90"/>
        <v>380.74178127272728</v>
      </c>
      <c r="H413" s="62">
        <f t="shared" si="91"/>
        <v>329.9762104363636</v>
      </c>
      <c r="I413" s="30" t="s">
        <v>14</v>
      </c>
      <c r="J413" s="67"/>
      <c r="K413" s="66">
        <f t="shared" si="81"/>
        <v>2284.4506876363635</v>
      </c>
      <c r="M413" s="22">
        <v>65416</v>
      </c>
      <c r="N413" s="22">
        <v>31011</v>
      </c>
      <c r="O413" s="65">
        <f t="shared" si="82"/>
        <v>5638.363636363636</v>
      </c>
      <c r="P413" s="65">
        <f t="shared" si="83"/>
        <v>206.36410909090907</v>
      </c>
    </row>
    <row r="414" spans="1:16" ht="15.75" customHeight="1">
      <c r="B414" s="70" t="s">
        <v>539</v>
      </c>
      <c r="C414" s="22">
        <v>12</v>
      </c>
      <c r="D414" s="29"/>
      <c r="E414" s="62">
        <f t="shared" si="88"/>
        <v>39.304806545454554</v>
      </c>
      <c r="F414" s="62">
        <f t="shared" si="89"/>
        <v>90.401055054545466</v>
      </c>
      <c r="G414" s="62">
        <f t="shared" si="90"/>
        <v>58.95720981818183</v>
      </c>
      <c r="H414" s="62">
        <f t="shared" si="91"/>
        <v>51.09624850909092</v>
      </c>
      <c r="I414" s="30" t="s">
        <v>14</v>
      </c>
      <c r="J414" s="67"/>
      <c r="K414" s="66">
        <f t="shared" si="81"/>
        <v>471.65767854545464</v>
      </c>
      <c r="M414" s="22">
        <v>10198</v>
      </c>
      <c r="N414" s="22">
        <v>4802</v>
      </c>
      <c r="O414" s="65">
        <f t="shared" si="82"/>
        <v>873.09090909090912</v>
      </c>
      <c r="P414" s="65">
        <f t="shared" si="83"/>
        <v>31.955127272727278</v>
      </c>
    </row>
    <row r="415" spans="1:16" ht="15.75" customHeight="1">
      <c r="B415" s="70" t="s">
        <v>540</v>
      </c>
      <c r="C415" s="22">
        <v>4</v>
      </c>
      <c r="D415" s="29"/>
      <c r="E415" s="62">
        <f t="shared" si="88"/>
        <v>38.052487636363637</v>
      </c>
      <c r="F415" s="62">
        <f t="shared" si="89"/>
        <v>87.520721563636357</v>
      </c>
      <c r="G415" s="62">
        <f t="shared" si="90"/>
        <v>57.078731454545455</v>
      </c>
      <c r="H415" s="62">
        <f t="shared" si="91"/>
        <v>49.468233927272728</v>
      </c>
      <c r="I415" s="30" t="s">
        <v>14</v>
      </c>
      <c r="J415" s="67"/>
      <c r="K415" s="66">
        <f t="shared" si="81"/>
        <v>152.20995054545455</v>
      </c>
      <c r="M415" s="22">
        <v>10198</v>
      </c>
      <c r="N415" s="22">
        <v>4649</v>
      </c>
      <c r="O415" s="65">
        <f t="shared" si="82"/>
        <v>845.27272727272725</v>
      </c>
      <c r="P415" s="65">
        <f t="shared" si="83"/>
        <v>30.936981818181817</v>
      </c>
    </row>
    <row r="416" spans="1:16" ht="15.75" customHeight="1">
      <c r="B416" s="70" t="s">
        <v>541</v>
      </c>
      <c r="C416" s="22">
        <v>42</v>
      </c>
      <c r="D416" s="29"/>
      <c r="E416" s="62">
        <f t="shared" si="88"/>
        <v>417.2350090909091</v>
      </c>
      <c r="F416" s="62">
        <f t="shared" si="89"/>
        <v>959.64052090909081</v>
      </c>
      <c r="G416" s="62">
        <f t="shared" si="90"/>
        <v>625.85251363636371</v>
      </c>
      <c r="H416" s="62">
        <f t="shared" si="91"/>
        <v>542.40551181818182</v>
      </c>
      <c r="I416" s="30" t="s">
        <v>14</v>
      </c>
      <c r="J416" s="67"/>
      <c r="K416" s="66">
        <f t="shared" si="81"/>
        <v>17523.870381818182</v>
      </c>
      <c r="M416" s="22">
        <v>128139</v>
      </c>
      <c r="N416" s="22">
        <v>50975</v>
      </c>
      <c r="O416" s="65">
        <f t="shared" si="82"/>
        <v>9268.181818181818</v>
      </c>
      <c r="P416" s="65">
        <f t="shared" si="83"/>
        <v>339.21545454545458</v>
      </c>
    </row>
    <row r="417" spans="2:16" ht="15.75" customHeight="1">
      <c r="B417" s="70" t="s">
        <v>542</v>
      </c>
      <c r="C417" s="22">
        <v>28</v>
      </c>
      <c r="D417" s="29"/>
      <c r="E417" s="62">
        <f t="shared" si="88"/>
        <v>260.2122250909091</v>
      </c>
      <c r="F417" s="62">
        <f t="shared" si="89"/>
        <v>598.48811770909083</v>
      </c>
      <c r="G417" s="62">
        <f t="shared" si="90"/>
        <v>390.31833763636365</v>
      </c>
      <c r="H417" s="62">
        <f t="shared" si="91"/>
        <v>338.27589261818184</v>
      </c>
      <c r="I417" s="30" t="s">
        <v>14</v>
      </c>
      <c r="J417" s="67"/>
      <c r="K417" s="66">
        <f t="shared" si="81"/>
        <v>7285.9423025454544</v>
      </c>
      <c r="M417" s="22">
        <v>146032</v>
      </c>
      <c r="N417" s="22">
        <v>31791</v>
      </c>
      <c r="O417" s="65">
        <f t="shared" si="82"/>
        <v>5780.181818181818</v>
      </c>
      <c r="P417" s="65">
        <f t="shared" si="83"/>
        <v>211.55465454545455</v>
      </c>
    </row>
    <row r="418" spans="2:16" ht="15.75" customHeight="1">
      <c r="B418" s="70" t="s">
        <v>543</v>
      </c>
      <c r="C418" s="22">
        <v>85</v>
      </c>
      <c r="D418" s="29"/>
      <c r="E418" s="62">
        <f t="shared" si="88"/>
        <v>34.172754545454545</v>
      </c>
      <c r="F418" s="62">
        <f t="shared" si="89"/>
        <v>78.597335454545444</v>
      </c>
      <c r="G418" s="62">
        <f t="shared" si="90"/>
        <v>51.259131818181814</v>
      </c>
      <c r="H418" s="62">
        <f t="shared" si="91"/>
        <v>44.424580909090913</v>
      </c>
      <c r="I418" s="30" t="s">
        <v>14</v>
      </c>
      <c r="J418" s="67"/>
      <c r="K418" s="66">
        <f t="shared" si="81"/>
        <v>2904.6841363636363</v>
      </c>
      <c r="M418" s="22">
        <v>8466</v>
      </c>
      <c r="N418" s="22">
        <v>4175</v>
      </c>
      <c r="O418" s="65">
        <f t="shared" si="82"/>
        <v>759.09090909090912</v>
      </c>
      <c r="P418" s="65">
        <f t="shared" si="83"/>
        <v>27.782727272727275</v>
      </c>
    </row>
    <row r="419" spans="2:16" ht="15.75" customHeight="1">
      <c r="B419" s="70" t="s">
        <v>544</v>
      </c>
      <c r="C419" s="22">
        <v>15</v>
      </c>
      <c r="D419" s="29"/>
      <c r="E419" s="62">
        <f t="shared" si="88"/>
        <v>1224.9888905454545</v>
      </c>
      <c r="F419" s="62">
        <f t="shared" si="89"/>
        <v>2817.4744482545452</v>
      </c>
      <c r="G419" s="62">
        <f t="shared" si="90"/>
        <v>1837.4833358181818</v>
      </c>
      <c r="H419" s="62">
        <f t="shared" si="91"/>
        <v>1592.4855577090909</v>
      </c>
      <c r="I419" s="30" t="s">
        <v>14</v>
      </c>
      <c r="J419" s="67"/>
      <c r="K419" s="66">
        <f t="shared" si="81"/>
        <v>18374.833358181819</v>
      </c>
      <c r="M419" s="22">
        <v>314900</v>
      </c>
      <c r="N419" s="22">
        <v>149661</v>
      </c>
      <c r="O419" s="65">
        <f t="shared" si="82"/>
        <v>27211.090909090908</v>
      </c>
      <c r="P419" s="65">
        <f t="shared" si="83"/>
        <v>995.92592727272722</v>
      </c>
    </row>
    <row r="420" spans="2:16" ht="15.75" customHeight="1">
      <c r="B420" s="70" t="s">
        <v>545</v>
      </c>
      <c r="C420" s="22">
        <v>42</v>
      </c>
      <c r="D420" s="29"/>
      <c r="E420" s="62">
        <f t="shared" si="88"/>
        <v>1478.9968167272727</v>
      </c>
      <c r="F420" s="62">
        <f t="shared" si="89"/>
        <v>3401.692678472727</v>
      </c>
      <c r="G420" s="62">
        <f t="shared" si="90"/>
        <v>2218.4952250909091</v>
      </c>
      <c r="H420" s="62">
        <f t="shared" si="91"/>
        <v>1922.6958617454545</v>
      </c>
      <c r="I420" s="30" t="s">
        <v>14</v>
      </c>
      <c r="J420" s="67"/>
      <c r="K420" s="66">
        <f t="shared" si="81"/>
        <v>62117.866302545459</v>
      </c>
      <c r="M420" s="22">
        <v>422107</v>
      </c>
      <c r="N420" s="22">
        <v>180694</v>
      </c>
      <c r="O420" s="65">
        <f t="shared" si="82"/>
        <v>32853.454545454544</v>
      </c>
      <c r="P420" s="65">
        <f t="shared" si="83"/>
        <v>1202.4364363636364</v>
      </c>
    </row>
    <row r="421" spans="2:16" ht="15.75" customHeight="1">
      <c r="B421" s="70" t="s">
        <v>546</v>
      </c>
      <c r="C421" s="22">
        <v>10</v>
      </c>
      <c r="D421" s="29"/>
      <c r="E421" s="62">
        <f t="shared" si="88"/>
        <v>2101.964085818182</v>
      </c>
      <c r="F421" s="62">
        <f t="shared" si="89"/>
        <v>4834.5173973818182</v>
      </c>
      <c r="G421" s="62">
        <f t="shared" si="90"/>
        <v>3152.9461287272729</v>
      </c>
      <c r="H421" s="62">
        <f t="shared" si="91"/>
        <v>2732.5533115636367</v>
      </c>
      <c r="I421" s="30" t="s">
        <v>14</v>
      </c>
      <c r="J421" s="67"/>
      <c r="K421" s="66">
        <f t="shared" si="81"/>
        <v>21019.640858181818</v>
      </c>
      <c r="M421" s="22">
        <v>1238246</v>
      </c>
      <c r="N421" s="22">
        <v>256804</v>
      </c>
      <c r="O421" s="65">
        <f t="shared" si="82"/>
        <v>46691.63636363636</v>
      </c>
      <c r="P421" s="65">
        <f t="shared" si="83"/>
        <v>1708.9138909090909</v>
      </c>
    </row>
    <row r="422" spans="2:16" ht="15.75" customHeight="1">
      <c r="B422" s="70" t="s">
        <v>547</v>
      </c>
      <c r="C422" s="22">
        <v>20</v>
      </c>
      <c r="D422" s="29"/>
      <c r="E422" s="62">
        <f t="shared" si="88"/>
        <v>2186.516074909091</v>
      </c>
      <c r="F422" s="62">
        <f t="shared" si="89"/>
        <v>5028.9869722909089</v>
      </c>
      <c r="G422" s="62">
        <f t="shared" si="90"/>
        <v>3279.7741123636365</v>
      </c>
      <c r="H422" s="62">
        <f t="shared" si="91"/>
        <v>2842.4708973818183</v>
      </c>
      <c r="I422" s="30" t="s">
        <v>14</v>
      </c>
      <c r="J422" s="67"/>
      <c r="K422" s="66">
        <f t="shared" si="81"/>
        <v>43730.321498181816</v>
      </c>
      <c r="M422" s="22">
        <v>1147597</v>
      </c>
      <c r="N422" s="22">
        <v>267134</v>
      </c>
      <c r="O422" s="65">
        <f t="shared" si="82"/>
        <v>48569.818181818184</v>
      </c>
      <c r="P422" s="65">
        <f t="shared" si="83"/>
        <v>1777.6553454545456</v>
      </c>
    </row>
    <row r="423" spans="2:16" ht="15.75" customHeight="1">
      <c r="B423" s="70" t="s">
        <v>548</v>
      </c>
      <c r="C423" s="22">
        <v>1</v>
      </c>
      <c r="D423" s="29"/>
      <c r="E423" s="62">
        <f t="shared" si="88"/>
        <v>3279.5776701818186</v>
      </c>
      <c r="F423" s="62">
        <f t="shared" si="89"/>
        <v>7543.0286414181819</v>
      </c>
      <c r="G423" s="62">
        <f t="shared" si="90"/>
        <v>4919.3665052727283</v>
      </c>
      <c r="H423" s="62">
        <f t="shared" si="91"/>
        <v>4263.4509712363642</v>
      </c>
      <c r="I423" s="30" t="s">
        <v>14</v>
      </c>
      <c r="J423" s="67"/>
      <c r="K423" s="66">
        <f t="shared" si="81"/>
        <v>3279.5776701818186</v>
      </c>
      <c r="M423" s="22">
        <v>759710</v>
      </c>
      <c r="N423" s="22">
        <v>400677</v>
      </c>
      <c r="O423" s="65">
        <f t="shared" si="82"/>
        <v>72850.363636363632</v>
      </c>
      <c r="P423" s="65">
        <f t="shared" si="83"/>
        <v>2666.3233090909093</v>
      </c>
    </row>
    <row r="424" spans="2:16" ht="15.75" customHeight="1">
      <c r="B424" s="70" t="s">
        <v>549</v>
      </c>
      <c r="C424" s="22">
        <v>6</v>
      </c>
      <c r="D424" s="29"/>
      <c r="E424" s="62">
        <f t="shared" si="88"/>
        <v>1304.9490436363635</v>
      </c>
      <c r="F424" s="62">
        <f t="shared" si="89"/>
        <v>3001.3828003636359</v>
      </c>
      <c r="G424" s="62">
        <f t="shared" si="90"/>
        <v>1957.4235654545453</v>
      </c>
      <c r="H424" s="62">
        <f t="shared" si="91"/>
        <v>1696.4337567272726</v>
      </c>
      <c r="I424" s="30" t="s">
        <v>14</v>
      </c>
      <c r="J424" s="67"/>
      <c r="K424" s="66">
        <f t="shared" si="81"/>
        <v>7829.6942618181811</v>
      </c>
      <c r="M424" s="22">
        <v>310284</v>
      </c>
      <c r="N424" s="22">
        <v>159430</v>
      </c>
      <c r="O424" s="65">
        <f t="shared" si="82"/>
        <v>28987.272727272728</v>
      </c>
      <c r="P424" s="65">
        <f t="shared" si="83"/>
        <v>1060.9341818181817</v>
      </c>
    </row>
    <row r="425" spans="2:16" ht="15.75" customHeight="1">
      <c r="B425" s="70" t="s">
        <v>550</v>
      </c>
      <c r="C425" s="22">
        <v>5</v>
      </c>
      <c r="D425" s="29"/>
      <c r="E425" s="62">
        <f t="shared" si="88"/>
        <v>1383.4768058181819</v>
      </c>
      <c r="F425" s="62">
        <f t="shared" si="89"/>
        <v>3181.9966533818183</v>
      </c>
      <c r="G425" s="62">
        <f t="shared" si="90"/>
        <v>2075.215208727273</v>
      </c>
      <c r="H425" s="62">
        <f t="shared" si="91"/>
        <v>1798.5198475636366</v>
      </c>
      <c r="I425" s="30" t="s">
        <v>14</v>
      </c>
      <c r="J425" s="67"/>
      <c r="K425" s="66">
        <f t="shared" si="81"/>
        <v>6917.3840290909093</v>
      </c>
      <c r="M425" s="22">
        <v>310284</v>
      </c>
      <c r="N425" s="22">
        <v>169024</v>
      </c>
      <c r="O425" s="65">
        <f t="shared" si="82"/>
        <v>30731.636363636364</v>
      </c>
      <c r="P425" s="65">
        <f t="shared" si="83"/>
        <v>1124.777890909091</v>
      </c>
    </row>
    <row r="426" spans="2:16" ht="15.75" customHeight="1">
      <c r="B426" s="70" t="s">
        <v>551</v>
      </c>
      <c r="C426" s="22">
        <v>6</v>
      </c>
      <c r="D426" s="29"/>
      <c r="E426" s="62">
        <f t="shared" si="88"/>
        <v>509.03898872727268</v>
      </c>
      <c r="F426" s="62">
        <f t="shared" si="89"/>
        <v>1170.7896740727272</v>
      </c>
      <c r="G426" s="62">
        <f t="shared" si="90"/>
        <v>763.55848309090902</v>
      </c>
      <c r="H426" s="62">
        <f t="shared" si="91"/>
        <v>661.75068534545449</v>
      </c>
      <c r="I426" s="30" t="s">
        <v>14</v>
      </c>
      <c r="J426" s="67"/>
      <c r="K426" s="66">
        <f t="shared" si="81"/>
        <v>3054.2339323636361</v>
      </c>
      <c r="M426" s="22">
        <v>192400</v>
      </c>
      <c r="N426" s="22">
        <v>62191</v>
      </c>
      <c r="O426" s="65">
        <f t="shared" si="82"/>
        <v>11307.454545454546</v>
      </c>
      <c r="P426" s="65">
        <f t="shared" si="83"/>
        <v>413.85283636363636</v>
      </c>
    </row>
    <row r="427" spans="2:16" ht="15.75" customHeight="1">
      <c r="B427" s="70" t="s">
        <v>552</v>
      </c>
      <c r="C427" s="22">
        <v>9</v>
      </c>
      <c r="D427" s="29"/>
      <c r="E427" s="62">
        <f t="shared" si="88"/>
        <v>788.46980727272739</v>
      </c>
      <c r="F427" s="62">
        <f t="shared" si="89"/>
        <v>1813.4805567272729</v>
      </c>
      <c r="G427" s="62">
        <f t="shared" si="90"/>
        <v>1182.7047109090911</v>
      </c>
      <c r="H427" s="62">
        <f t="shared" si="91"/>
        <v>1025.0107494545457</v>
      </c>
      <c r="I427" s="30" t="s">
        <v>14</v>
      </c>
      <c r="J427" s="67"/>
      <c r="K427" s="66">
        <f t="shared" si="81"/>
        <v>7096.228265454547</v>
      </c>
      <c r="M427" s="22">
        <v>288600</v>
      </c>
      <c r="N427" s="22">
        <v>96330</v>
      </c>
      <c r="O427" s="65">
        <f t="shared" si="82"/>
        <v>17514.545454545456</v>
      </c>
      <c r="P427" s="65">
        <f t="shared" si="83"/>
        <v>641.0323636363637</v>
      </c>
    </row>
    <row r="428" spans="2:16" ht="15.75" customHeight="1">
      <c r="B428" s="70" t="s">
        <v>553</v>
      </c>
      <c r="C428" s="22">
        <v>46</v>
      </c>
      <c r="D428" s="29"/>
      <c r="E428" s="62">
        <f t="shared" si="88"/>
        <v>0</v>
      </c>
      <c r="F428" s="62">
        <f t="shared" si="89"/>
        <v>0</v>
      </c>
      <c r="G428" s="62">
        <f t="shared" si="90"/>
        <v>0</v>
      </c>
      <c r="H428" s="62">
        <f t="shared" si="91"/>
        <v>0</v>
      </c>
      <c r="I428" s="30" t="s">
        <v>14</v>
      </c>
      <c r="J428" s="67"/>
      <c r="K428" s="66">
        <f t="shared" si="81"/>
        <v>0</v>
      </c>
      <c r="O428" s="65">
        <f t="shared" si="82"/>
        <v>0</v>
      </c>
      <c r="P428" s="65">
        <f t="shared" si="83"/>
        <v>0</v>
      </c>
    </row>
    <row r="429" spans="2:16" ht="15.75" customHeight="1">
      <c r="B429" s="70" t="s">
        <v>554</v>
      </c>
      <c r="C429" s="22">
        <v>0</v>
      </c>
      <c r="D429" s="29"/>
      <c r="E429" s="62">
        <f t="shared" si="88"/>
        <v>0</v>
      </c>
      <c r="F429" s="62">
        <f t="shared" si="89"/>
        <v>0</v>
      </c>
      <c r="G429" s="62">
        <f t="shared" si="90"/>
        <v>0</v>
      </c>
      <c r="H429" s="62">
        <f t="shared" si="91"/>
        <v>0</v>
      </c>
      <c r="I429" s="30" t="s">
        <v>14</v>
      </c>
      <c r="J429" s="67"/>
      <c r="K429" s="66">
        <f t="shared" si="81"/>
        <v>0</v>
      </c>
      <c r="O429" s="65">
        <f t="shared" si="82"/>
        <v>0</v>
      </c>
      <c r="P429" s="65">
        <f t="shared" si="83"/>
        <v>0</v>
      </c>
    </row>
    <row r="430" spans="2:16" ht="15.75" customHeight="1">
      <c r="B430" s="70" t="s">
        <v>555</v>
      </c>
      <c r="C430" s="22">
        <v>20</v>
      </c>
      <c r="D430" s="29"/>
      <c r="E430" s="62">
        <f t="shared" si="88"/>
        <v>303.85512981818187</v>
      </c>
      <c r="F430" s="62">
        <f t="shared" si="89"/>
        <v>698.86679858181822</v>
      </c>
      <c r="G430" s="62">
        <f t="shared" si="90"/>
        <v>455.78269472727277</v>
      </c>
      <c r="H430" s="62">
        <f t="shared" si="91"/>
        <v>395.01166876363646</v>
      </c>
      <c r="I430" s="30" t="s">
        <v>14</v>
      </c>
      <c r="J430" s="67"/>
      <c r="K430" s="66">
        <f t="shared" si="81"/>
        <v>6077.1025963636375</v>
      </c>
      <c r="M430" s="22">
        <v>76768</v>
      </c>
      <c r="N430" s="22">
        <v>37123</v>
      </c>
      <c r="O430" s="65">
        <f t="shared" si="82"/>
        <v>6749.636363636364</v>
      </c>
      <c r="P430" s="65">
        <f t="shared" si="83"/>
        <v>247.03669090909094</v>
      </c>
    </row>
    <row r="431" spans="2:16" ht="15.75" customHeight="1">
      <c r="B431" s="70" t="s">
        <v>556</v>
      </c>
      <c r="C431" s="22">
        <v>0</v>
      </c>
      <c r="D431" s="29"/>
      <c r="E431" s="62">
        <f t="shared" si="88"/>
        <v>0</v>
      </c>
      <c r="F431" s="62">
        <f t="shared" si="89"/>
        <v>0</v>
      </c>
      <c r="G431" s="62">
        <f t="shared" si="90"/>
        <v>0</v>
      </c>
      <c r="H431" s="62">
        <f t="shared" si="91"/>
        <v>0</v>
      </c>
      <c r="I431" s="30" t="s">
        <v>14</v>
      </c>
      <c r="J431" s="67"/>
      <c r="K431" s="66">
        <f t="shared" si="81"/>
        <v>0</v>
      </c>
      <c r="O431" s="65">
        <f t="shared" si="82"/>
        <v>0</v>
      </c>
      <c r="P431" s="65">
        <f t="shared" si="83"/>
        <v>0</v>
      </c>
    </row>
    <row r="432" spans="2:16" ht="15.75" customHeight="1">
      <c r="B432" s="70" t="s">
        <v>557</v>
      </c>
      <c r="C432" s="22">
        <v>0</v>
      </c>
      <c r="D432" s="29"/>
      <c r="E432" s="62">
        <f t="shared" si="88"/>
        <v>0</v>
      </c>
      <c r="F432" s="62">
        <f t="shared" si="89"/>
        <v>0</v>
      </c>
      <c r="G432" s="62">
        <f t="shared" si="90"/>
        <v>0</v>
      </c>
      <c r="H432" s="62">
        <f t="shared" si="91"/>
        <v>0</v>
      </c>
      <c r="I432" s="30" t="s">
        <v>14</v>
      </c>
      <c r="J432" s="67"/>
      <c r="K432" s="66">
        <f t="shared" si="81"/>
        <v>0</v>
      </c>
      <c r="O432" s="65">
        <f t="shared" si="82"/>
        <v>0</v>
      </c>
      <c r="P432" s="65">
        <f t="shared" si="83"/>
        <v>0</v>
      </c>
    </row>
    <row r="433" spans="1:16" ht="15.75" customHeight="1">
      <c r="B433" s="70" t="s">
        <v>558</v>
      </c>
      <c r="C433" s="22">
        <v>4</v>
      </c>
      <c r="D433" s="29"/>
      <c r="E433" s="62">
        <f t="shared" si="88"/>
        <v>375.54015600000002</v>
      </c>
      <c r="F433" s="62">
        <f t="shared" si="89"/>
        <v>863.74235880000003</v>
      </c>
      <c r="G433" s="62">
        <f t="shared" si="90"/>
        <v>563.31023400000004</v>
      </c>
      <c r="H433" s="62">
        <f t="shared" si="91"/>
        <v>488.20220280000007</v>
      </c>
      <c r="I433" s="30" t="s">
        <v>14</v>
      </c>
      <c r="J433" s="67"/>
      <c r="K433" s="66">
        <f t="shared" si="81"/>
        <v>1502.1606240000001</v>
      </c>
      <c r="M433" s="22">
        <v>96778</v>
      </c>
      <c r="N433" s="22">
        <v>45881</v>
      </c>
      <c r="O433" s="65">
        <f t="shared" si="82"/>
        <v>8342</v>
      </c>
      <c r="P433" s="65">
        <f t="shared" si="83"/>
        <v>305.31720000000001</v>
      </c>
    </row>
    <row r="434" spans="1:16" ht="15.75" customHeight="1">
      <c r="B434" s="70" t="s">
        <v>559</v>
      </c>
      <c r="C434" s="22">
        <v>10</v>
      </c>
      <c r="D434" s="29"/>
      <c r="E434" s="62">
        <f t="shared" si="88"/>
        <v>261.26810181818183</v>
      </c>
      <c r="F434" s="62">
        <f t="shared" si="89"/>
        <v>600.91663418181815</v>
      </c>
      <c r="G434" s="62">
        <f t="shared" si="90"/>
        <v>391.90215272727278</v>
      </c>
      <c r="H434" s="62">
        <f t="shared" si="91"/>
        <v>339.64853236363638</v>
      </c>
      <c r="I434" s="30" t="s">
        <v>14</v>
      </c>
      <c r="J434" s="67"/>
      <c r="K434" s="66">
        <f t="shared" si="81"/>
        <v>2612.6810181818182</v>
      </c>
      <c r="M434" s="22">
        <v>67340</v>
      </c>
      <c r="N434" s="22">
        <v>31920</v>
      </c>
      <c r="O434" s="65">
        <f t="shared" si="82"/>
        <v>5803.636363636364</v>
      </c>
      <c r="P434" s="65">
        <f t="shared" si="83"/>
        <v>212.41309090909093</v>
      </c>
    </row>
    <row r="435" spans="1:16" ht="15.75" customHeight="1">
      <c r="B435" s="70" t="s">
        <v>560</v>
      </c>
      <c r="C435" s="22">
        <v>5</v>
      </c>
      <c r="D435" s="29"/>
      <c r="E435" s="62">
        <f t="shared" si="88"/>
        <v>328.62321490909096</v>
      </c>
      <c r="F435" s="62">
        <f t="shared" si="89"/>
        <v>755.83339429090915</v>
      </c>
      <c r="G435" s="62">
        <f t="shared" si="90"/>
        <v>492.93482236363644</v>
      </c>
      <c r="H435" s="62">
        <f t="shared" si="91"/>
        <v>427.21017938181825</v>
      </c>
      <c r="I435" s="30" t="s">
        <v>14</v>
      </c>
      <c r="J435" s="67"/>
      <c r="K435" s="66">
        <f t="shared" si="81"/>
        <v>1643.1160745454549</v>
      </c>
      <c r="M435" s="22">
        <v>86566</v>
      </c>
      <c r="N435" s="22">
        <v>40149</v>
      </c>
      <c r="O435" s="65">
        <f t="shared" si="82"/>
        <v>7299.818181818182</v>
      </c>
      <c r="P435" s="65">
        <f t="shared" si="83"/>
        <v>267.17334545454548</v>
      </c>
    </row>
    <row r="436" spans="1:16" ht="15.75" customHeight="1">
      <c r="B436" s="70" t="s">
        <v>561</v>
      </c>
      <c r="C436" s="22">
        <v>4</v>
      </c>
      <c r="D436" s="29"/>
      <c r="E436" s="62">
        <f t="shared" si="88"/>
        <v>0</v>
      </c>
      <c r="F436" s="62">
        <f t="shared" si="89"/>
        <v>0</v>
      </c>
      <c r="G436" s="62">
        <f t="shared" si="90"/>
        <v>0</v>
      </c>
      <c r="H436" s="62">
        <f t="shared" si="91"/>
        <v>0</v>
      </c>
      <c r="I436" s="30" t="s">
        <v>14</v>
      </c>
      <c r="J436" s="67"/>
      <c r="K436" s="66">
        <f t="shared" si="81"/>
        <v>0</v>
      </c>
      <c r="O436" s="65">
        <f t="shared" si="82"/>
        <v>0</v>
      </c>
      <c r="P436" s="65">
        <f t="shared" si="83"/>
        <v>0</v>
      </c>
    </row>
    <row r="437" spans="1:16" ht="15.75" customHeight="1">
      <c r="A437" s="46"/>
      <c r="B437" s="74" t="s">
        <v>562</v>
      </c>
      <c r="C437" s="46">
        <v>5</v>
      </c>
      <c r="D437" s="75"/>
      <c r="E437" s="76">
        <f t="shared" si="88"/>
        <v>456.44977963636364</v>
      </c>
      <c r="F437" s="76">
        <f t="shared" si="89"/>
        <v>1049.8344931636364</v>
      </c>
      <c r="G437" s="76">
        <f t="shared" si="90"/>
        <v>684.67466945454544</v>
      </c>
      <c r="H437" s="76">
        <f t="shared" si="91"/>
        <v>593.38471352727277</v>
      </c>
      <c r="I437" s="77" t="s">
        <v>14</v>
      </c>
      <c r="J437" s="78"/>
      <c r="K437" s="66">
        <f t="shared" si="81"/>
        <v>2282.2488981818183</v>
      </c>
      <c r="M437" s="22">
        <v>117557</v>
      </c>
      <c r="N437" s="22">
        <v>55766</v>
      </c>
      <c r="O437" s="65">
        <f t="shared" si="82"/>
        <v>10139.272727272728</v>
      </c>
      <c r="P437" s="65">
        <f t="shared" si="83"/>
        <v>371.09738181818182</v>
      </c>
    </row>
    <row r="438" spans="1:16" ht="15.75" customHeight="1">
      <c r="D438" s="33"/>
      <c r="J438" s="25"/>
      <c r="K438" s="65"/>
    </row>
    <row r="439" spans="1:16" ht="15.75" customHeight="1">
      <c r="D439" s="33"/>
      <c r="J439" s="25"/>
      <c r="K439" s="65"/>
    </row>
    <row r="440" spans="1:16" ht="15.75" customHeight="1">
      <c r="D440" s="33"/>
      <c r="J440" s="25"/>
      <c r="K440" s="65"/>
    </row>
    <row r="441" spans="1:16" ht="15.75" customHeight="1">
      <c r="D441" s="33"/>
      <c r="J441" s="25"/>
      <c r="K441" s="65"/>
    </row>
    <row r="442" spans="1:16" ht="15.75" customHeight="1">
      <c r="D442" s="33"/>
      <c r="J442" s="25"/>
      <c r="K442" s="65"/>
    </row>
    <row r="443" spans="1:16" ht="15.75" customHeight="1">
      <c r="D443" s="33"/>
      <c r="J443" s="25"/>
      <c r="K443" s="65"/>
    </row>
    <row r="444" spans="1:16" ht="15.75" customHeight="1">
      <c r="D444" s="33"/>
      <c r="J444" s="25"/>
      <c r="K444" s="65"/>
    </row>
    <row r="445" spans="1:16" ht="15.75" customHeight="1">
      <c r="D445" s="33"/>
      <c r="J445" s="25"/>
      <c r="K445" s="65"/>
    </row>
    <row r="446" spans="1:16" ht="15.75" customHeight="1">
      <c r="D446" s="33"/>
      <c r="J446" s="25"/>
      <c r="K446" s="65"/>
    </row>
    <row r="447" spans="1:16" ht="15.75" customHeight="1">
      <c r="D447" s="33"/>
      <c r="J447" s="25"/>
      <c r="K447" s="65"/>
    </row>
    <row r="448" spans="1:16" ht="15.75" customHeight="1">
      <c r="D448" s="33"/>
      <c r="J448" s="25"/>
      <c r="K448" s="65"/>
    </row>
    <row r="449" spans="4:11" ht="15.75" customHeight="1">
      <c r="D449" s="33"/>
      <c r="J449" s="25"/>
      <c r="K449" s="65"/>
    </row>
    <row r="450" spans="4:11" ht="15.75" customHeight="1">
      <c r="D450" s="33"/>
      <c r="J450" s="25"/>
      <c r="K450" s="65"/>
    </row>
    <row r="451" spans="4:11" ht="15.75" customHeight="1">
      <c r="D451" s="33"/>
      <c r="J451" s="25"/>
      <c r="K451" s="65"/>
    </row>
    <row r="452" spans="4:11" ht="15.75" customHeight="1">
      <c r="D452" s="33"/>
      <c r="J452" s="25"/>
      <c r="K452" s="65"/>
    </row>
    <row r="453" spans="4:11" ht="15.75" customHeight="1">
      <c r="D453" s="33"/>
      <c r="J453" s="25"/>
      <c r="K453" s="65"/>
    </row>
    <row r="454" spans="4:11" ht="15.75" customHeight="1">
      <c r="D454" s="33"/>
      <c r="J454" s="25"/>
      <c r="K454" s="65"/>
    </row>
    <row r="455" spans="4:11" ht="15.75" customHeight="1">
      <c r="D455" s="33"/>
      <c r="J455" s="25"/>
      <c r="K455" s="65"/>
    </row>
    <row r="456" spans="4:11" ht="15.75" customHeight="1">
      <c r="D456" s="33"/>
      <c r="J456" s="25"/>
      <c r="K456" s="65"/>
    </row>
    <row r="457" spans="4:11" ht="15.75" customHeight="1">
      <c r="D457" s="33"/>
      <c r="J457" s="25"/>
      <c r="K457" s="65"/>
    </row>
    <row r="458" spans="4:11" ht="15.75" customHeight="1">
      <c r="D458" s="33"/>
      <c r="J458" s="25"/>
      <c r="K458" s="65"/>
    </row>
    <row r="459" spans="4:11" ht="15.75" customHeight="1">
      <c r="D459" s="33"/>
      <c r="J459" s="25"/>
      <c r="K459" s="65"/>
    </row>
    <row r="460" spans="4:11" ht="15.75" customHeight="1">
      <c r="D460" s="33"/>
      <c r="J460" s="25"/>
      <c r="K460" s="65"/>
    </row>
    <row r="461" spans="4:11" ht="15.75" customHeight="1">
      <c r="D461" s="33"/>
      <c r="J461" s="25"/>
      <c r="K461" s="65"/>
    </row>
    <row r="462" spans="4:11" ht="15.75" customHeight="1">
      <c r="D462" s="33"/>
      <c r="J462" s="25"/>
      <c r="K462" s="65"/>
    </row>
    <row r="463" spans="4:11" ht="15.75" customHeight="1">
      <c r="D463" s="33"/>
      <c r="J463" s="25"/>
      <c r="K463" s="65"/>
    </row>
    <row r="464" spans="4:11" ht="15.75" customHeight="1">
      <c r="D464" s="33"/>
      <c r="J464" s="25"/>
      <c r="K464" s="65"/>
    </row>
    <row r="465" spans="4:11" ht="15.75" customHeight="1">
      <c r="D465" s="33"/>
      <c r="J465" s="25"/>
      <c r="K465" s="65"/>
    </row>
    <row r="466" spans="4:11" ht="15.75" customHeight="1">
      <c r="D466" s="33"/>
      <c r="J466" s="25"/>
      <c r="K466" s="65"/>
    </row>
    <row r="467" spans="4:11" ht="15.75" customHeight="1">
      <c r="D467" s="33"/>
      <c r="J467" s="25"/>
      <c r="K467" s="65"/>
    </row>
    <row r="468" spans="4:11" ht="15.75" customHeight="1">
      <c r="D468" s="33"/>
      <c r="J468" s="25"/>
      <c r="K468" s="65"/>
    </row>
    <row r="469" spans="4:11" ht="15.75" customHeight="1">
      <c r="D469" s="33"/>
      <c r="J469" s="25"/>
      <c r="K469" s="65"/>
    </row>
    <row r="470" spans="4:11" ht="15.75" customHeight="1">
      <c r="D470" s="33"/>
      <c r="J470" s="25"/>
      <c r="K470" s="65"/>
    </row>
    <row r="471" spans="4:11" ht="15.75" customHeight="1">
      <c r="D471" s="33"/>
      <c r="J471" s="25"/>
      <c r="K471" s="65"/>
    </row>
    <row r="472" spans="4:11" ht="15.75" customHeight="1">
      <c r="D472" s="33"/>
      <c r="J472" s="25"/>
      <c r="K472" s="65"/>
    </row>
    <row r="473" spans="4:11" ht="15.75" customHeight="1">
      <c r="D473" s="33"/>
      <c r="J473" s="25"/>
      <c r="K473" s="65"/>
    </row>
    <row r="474" spans="4:11" ht="15.75" customHeight="1">
      <c r="D474" s="33"/>
      <c r="J474" s="25"/>
      <c r="K474" s="65"/>
    </row>
    <row r="475" spans="4:11" ht="15.75" customHeight="1">
      <c r="D475" s="33"/>
      <c r="J475" s="25"/>
      <c r="K475" s="65"/>
    </row>
    <row r="476" spans="4:11" ht="15.75" customHeight="1">
      <c r="D476" s="33"/>
      <c r="J476" s="25"/>
      <c r="K476" s="65"/>
    </row>
    <row r="477" spans="4:11" ht="15.75" customHeight="1">
      <c r="D477" s="33"/>
      <c r="J477" s="25"/>
      <c r="K477" s="65"/>
    </row>
    <row r="478" spans="4:11" ht="15.75" customHeight="1">
      <c r="D478" s="33"/>
      <c r="J478" s="25"/>
      <c r="K478" s="65"/>
    </row>
    <row r="479" spans="4:11" ht="15.75" customHeight="1">
      <c r="D479" s="33"/>
      <c r="J479" s="25"/>
      <c r="K479" s="65"/>
    </row>
    <row r="480" spans="4:11" ht="15.75" customHeight="1">
      <c r="D480" s="33"/>
      <c r="J480" s="25"/>
      <c r="K480" s="65"/>
    </row>
    <row r="481" spans="4:11" ht="15.75" customHeight="1">
      <c r="D481" s="33"/>
      <c r="J481" s="25"/>
      <c r="K481" s="65"/>
    </row>
    <row r="482" spans="4:11" ht="15.75" customHeight="1">
      <c r="D482" s="33"/>
      <c r="J482" s="25"/>
      <c r="K482" s="65"/>
    </row>
    <row r="483" spans="4:11" ht="15.75" customHeight="1">
      <c r="D483" s="33"/>
      <c r="J483" s="25"/>
      <c r="K483" s="65"/>
    </row>
    <row r="484" spans="4:11" ht="15.75" customHeight="1">
      <c r="D484" s="33"/>
      <c r="J484" s="25"/>
      <c r="K484" s="65"/>
    </row>
    <row r="485" spans="4:11" ht="15.75" customHeight="1">
      <c r="D485" s="33"/>
      <c r="J485" s="25"/>
      <c r="K485" s="65"/>
    </row>
    <row r="486" spans="4:11" ht="15.75" customHeight="1">
      <c r="D486" s="33"/>
      <c r="J486" s="25"/>
      <c r="K486" s="65"/>
    </row>
    <row r="487" spans="4:11" ht="15.75" customHeight="1">
      <c r="D487" s="33"/>
      <c r="J487" s="25"/>
      <c r="K487" s="65"/>
    </row>
    <row r="488" spans="4:11" ht="15.75" customHeight="1">
      <c r="D488" s="33"/>
      <c r="J488" s="25"/>
      <c r="K488" s="65"/>
    </row>
    <row r="489" spans="4:11" ht="15.75" customHeight="1">
      <c r="D489" s="33"/>
      <c r="J489" s="25"/>
      <c r="K489" s="65"/>
    </row>
    <row r="490" spans="4:11" ht="15.75" customHeight="1">
      <c r="D490" s="33"/>
      <c r="J490" s="25"/>
      <c r="K490" s="65"/>
    </row>
    <row r="491" spans="4:11" ht="15.75" customHeight="1">
      <c r="D491" s="33"/>
      <c r="J491" s="25"/>
      <c r="K491" s="65"/>
    </row>
    <row r="492" spans="4:11" ht="15.75" customHeight="1">
      <c r="D492" s="33"/>
      <c r="J492" s="25"/>
      <c r="K492" s="65"/>
    </row>
    <row r="493" spans="4:11" ht="15.75" customHeight="1">
      <c r="D493" s="33"/>
      <c r="J493" s="25"/>
      <c r="K493" s="65"/>
    </row>
    <row r="494" spans="4:11" ht="15.75" customHeight="1">
      <c r="D494" s="33"/>
      <c r="J494" s="25"/>
      <c r="K494" s="65"/>
    </row>
    <row r="495" spans="4:11" ht="15.75" customHeight="1">
      <c r="D495" s="33"/>
      <c r="J495" s="25"/>
      <c r="K495" s="65"/>
    </row>
    <row r="496" spans="4:11" ht="15.75" customHeight="1">
      <c r="D496" s="33"/>
      <c r="J496" s="25"/>
      <c r="K496" s="65"/>
    </row>
    <row r="497" spans="4:11" ht="15.75" customHeight="1">
      <c r="D497" s="33"/>
      <c r="J497" s="25"/>
      <c r="K497" s="65"/>
    </row>
    <row r="498" spans="4:11" ht="15.75" customHeight="1">
      <c r="D498" s="33"/>
      <c r="J498" s="25"/>
      <c r="K498" s="65"/>
    </row>
    <row r="499" spans="4:11" ht="15.75" customHeight="1">
      <c r="D499" s="33"/>
      <c r="J499" s="25"/>
      <c r="K499" s="65"/>
    </row>
    <row r="500" spans="4:11" ht="15.75" customHeight="1">
      <c r="D500" s="33"/>
      <c r="J500" s="25"/>
      <c r="K500" s="65"/>
    </row>
    <row r="501" spans="4:11" ht="15.75" customHeight="1">
      <c r="D501" s="33"/>
      <c r="J501" s="25"/>
      <c r="K501" s="65"/>
    </row>
    <row r="502" spans="4:11" ht="15.75" customHeight="1">
      <c r="D502" s="33"/>
      <c r="J502" s="25"/>
      <c r="K502" s="65"/>
    </row>
    <row r="503" spans="4:11" ht="15.75" customHeight="1">
      <c r="D503" s="33"/>
      <c r="J503" s="25"/>
      <c r="K503" s="65"/>
    </row>
    <row r="504" spans="4:11" ht="15.75" customHeight="1">
      <c r="D504" s="33"/>
      <c r="J504" s="25"/>
      <c r="K504" s="65"/>
    </row>
    <row r="505" spans="4:11" ht="15.75" customHeight="1">
      <c r="D505" s="33"/>
      <c r="J505" s="25"/>
      <c r="K505" s="65"/>
    </row>
    <row r="506" spans="4:11" ht="15.75" customHeight="1">
      <c r="D506" s="33"/>
      <c r="J506" s="25"/>
      <c r="K506" s="65"/>
    </row>
    <row r="507" spans="4:11" ht="15.75" customHeight="1">
      <c r="D507" s="33"/>
      <c r="J507" s="25"/>
      <c r="K507" s="65"/>
    </row>
    <row r="508" spans="4:11" ht="15.75" customHeight="1">
      <c r="D508" s="33"/>
      <c r="J508" s="25"/>
      <c r="K508" s="65"/>
    </row>
    <row r="509" spans="4:11" ht="15.75" customHeight="1">
      <c r="D509" s="33"/>
      <c r="J509" s="25"/>
      <c r="K509" s="65"/>
    </row>
    <row r="510" spans="4:11" ht="15.75" customHeight="1">
      <c r="D510" s="33"/>
      <c r="J510" s="25"/>
      <c r="K510" s="65"/>
    </row>
    <row r="511" spans="4:11" ht="15.75" customHeight="1">
      <c r="D511" s="33"/>
      <c r="J511" s="25"/>
      <c r="K511" s="65"/>
    </row>
    <row r="512" spans="4:11" ht="15.75" customHeight="1">
      <c r="D512" s="33"/>
      <c r="J512" s="25"/>
      <c r="K512" s="65"/>
    </row>
    <row r="513" spans="4:11" ht="15.75" customHeight="1">
      <c r="D513" s="33"/>
      <c r="J513" s="25"/>
      <c r="K513" s="65"/>
    </row>
    <row r="514" spans="4:11" ht="15.75" customHeight="1">
      <c r="D514" s="33"/>
      <c r="J514" s="25"/>
      <c r="K514" s="65"/>
    </row>
    <row r="515" spans="4:11" ht="15.75" customHeight="1">
      <c r="D515" s="33"/>
      <c r="J515" s="25"/>
      <c r="K515" s="65"/>
    </row>
    <row r="516" spans="4:11" ht="15.75" customHeight="1">
      <c r="D516" s="33"/>
      <c r="J516" s="25"/>
      <c r="K516" s="65"/>
    </row>
    <row r="517" spans="4:11" ht="15.75" customHeight="1">
      <c r="D517" s="33"/>
      <c r="J517" s="25"/>
      <c r="K517" s="65"/>
    </row>
    <row r="518" spans="4:11" ht="15.75" customHeight="1">
      <c r="D518" s="33"/>
      <c r="J518" s="25"/>
      <c r="K518" s="65"/>
    </row>
    <row r="519" spans="4:11" ht="15.75" customHeight="1">
      <c r="D519" s="33"/>
      <c r="J519" s="25"/>
      <c r="K519" s="65"/>
    </row>
    <row r="520" spans="4:11" ht="15.75" customHeight="1">
      <c r="D520" s="33"/>
      <c r="J520" s="25"/>
      <c r="K520" s="65"/>
    </row>
    <row r="521" spans="4:11" ht="15.75" customHeight="1">
      <c r="D521" s="33"/>
      <c r="J521" s="25"/>
      <c r="K521" s="65"/>
    </row>
    <row r="522" spans="4:11" ht="15.75" customHeight="1">
      <c r="D522" s="33"/>
      <c r="J522" s="25"/>
      <c r="K522" s="65"/>
    </row>
    <row r="523" spans="4:11" ht="15.75" customHeight="1">
      <c r="D523" s="33"/>
      <c r="J523" s="25"/>
      <c r="K523" s="65"/>
    </row>
    <row r="524" spans="4:11" ht="15.75" customHeight="1">
      <c r="D524" s="33"/>
      <c r="J524" s="25"/>
      <c r="K524" s="65"/>
    </row>
    <row r="525" spans="4:11" ht="15.75" customHeight="1">
      <c r="D525" s="33"/>
      <c r="J525" s="25"/>
      <c r="K525" s="65"/>
    </row>
    <row r="526" spans="4:11" ht="15.75" customHeight="1">
      <c r="D526" s="33"/>
      <c r="J526" s="25"/>
      <c r="K526" s="65"/>
    </row>
    <row r="527" spans="4:11" ht="15.75" customHeight="1">
      <c r="D527" s="33"/>
      <c r="J527" s="25"/>
      <c r="K527" s="65"/>
    </row>
    <row r="528" spans="4:11" ht="15.75" customHeight="1">
      <c r="D528" s="33"/>
      <c r="J528" s="25"/>
      <c r="K528" s="65"/>
    </row>
    <row r="529" spans="4:11" ht="15.75" customHeight="1">
      <c r="D529" s="33"/>
      <c r="J529" s="25"/>
      <c r="K529" s="65"/>
    </row>
    <row r="530" spans="4:11" ht="15.75" customHeight="1">
      <c r="D530" s="33"/>
      <c r="J530" s="25"/>
      <c r="K530" s="65"/>
    </row>
    <row r="531" spans="4:11" ht="15.75" customHeight="1">
      <c r="D531" s="33"/>
      <c r="J531" s="25"/>
      <c r="K531" s="65"/>
    </row>
    <row r="532" spans="4:11" ht="15.75" customHeight="1">
      <c r="D532" s="33"/>
      <c r="J532" s="25"/>
      <c r="K532" s="65"/>
    </row>
    <row r="533" spans="4:11" ht="15.75" customHeight="1">
      <c r="D533" s="33"/>
      <c r="J533" s="25"/>
      <c r="K533" s="65"/>
    </row>
    <row r="534" spans="4:11" ht="15.75" customHeight="1">
      <c r="D534" s="33"/>
      <c r="J534" s="25"/>
      <c r="K534" s="65"/>
    </row>
    <row r="535" spans="4:11" ht="15.75" customHeight="1">
      <c r="D535" s="33"/>
      <c r="J535" s="25"/>
      <c r="K535" s="65"/>
    </row>
    <row r="536" spans="4:11" ht="15.75" customHeight="1">
      <c r="D536" s="33"/>
      <c r="J536" s="25"/>
      <c r="K536" s="65"/>
    </row>
    <row r="537" spans="4:11" ht="15.75" customHeight="1">
      <c r="D537" s="33"/>
      <c r="J537" s="25"/>
      <c r="K537" s="65"/>
    </row>
    <row r="538" spans="4:11" ht="15.75" customHeight="1">
      <c r="D538" s="33"/>
      <c r="J538" s="25"/>
      <c r="K538" s="65"/>
    </row>
    <row r="539" spans="4:11" ht="15.75" customHeight="1">
      <c r="D539" s="33"/>
      <c r="J539" s="25"/>
      <c r="K539" s="65"/>
    </row>
    <row r="540" spans="4:11" ht="15.75" customHeight="1">
      <c r="D540" s="33"/>
      <c r="J540" s="25"/>
      <c r="K540" s="65"/>
    </row>
    <row r="541" spans="4:11" ht="15.75" customHeight="1">
      <c r="D541" s="33"/>
      <c r="J541" s="25"/>
      <c r="K541" s="65"/>
    </row>
    <row r="542" spans="4:11" ht="15.75" customHeight="1">
      <c r="D542" s="33"/>
      <c r="J542" s="25"/>
      <c r="K542" s="65"/>
    </row>
    <row r="543" spans="4:11" ht="15.75" customHeight="1">
      <c r="D543" s="33"/>
      <c r="J543" s="25"/>
      <c r="K543" s="65"/>
    </row>
    <row r="544" spans="4:11" ht="15.75" customHeight="1">
      <c r="D544" s="33"/>
      <c r="J544" s="25"/>
      <c r="K544" s="65"/>
    </row>
    <row r="545" spans="4:11" ht="15.75" customHeight="1">
      <c r="D545" s="33"/>
      <c r="J545" s="25"/>
      <c r="K545" s="65"/>
    </row>
    <row r="546" spans="4:11" ht="15.75" customHeight="1">
      <c r="D546" s="33"/>
      <c r="J546" s="25"/>
      <c r="K546" s="65"/>
    </row>
    <row r="547" spans="4:11" ht="15.75" customHeight="1">
      <c r="D547" s="33"/>
      <c r="J547" s="25"/>
      <c r="K547" s="65"/>
    </row>
    <row r="548" spans="4:11" ht="15.75" customHeight="1">
      <c r="D548" s="33"/>
      <c r="J548" s="25"/>
      <c r="K548" s="65"/>
    </row>
    <row r="549" spans="4:11" ht="15.75" customHeight="1">
      <c r="D549" s="33"/>
      <c r="J549" s="25"/>
      <c r="K549" s="65"/>
    </row>
    <row r="550" spans="4:11" ht="15.75" customHeight="1">
      <c r="D550" s="33"/>
      <c r="J550" s="25"/>
      <c r="K550" s="65"/>
    </row>
    <row r="551" spans="4:11" ht="15.75" customHeight="1">
      <c r="D551" s="33"/>
      <c r="J551" s="25"/>
      <c r="K551" s="65"/>
    </row>
    <row r="552" spans="4:11" ht="15.75" customHeight="1">
      <c r="D552" s="33"/>
      <c r="J552" s="25"/>
      <c r="K552" s="65"/>
    </row>
    <row r="553" spans="4:11" ht="15.75" customHeight="1">
      <c r="D553" s="33"/>
      <c r="J553" s="25"/>
      <c r="K553" s="65"/>
    </row>
    <row r="554" spans="4:11" ht="15.75" customHeight="1">
      <c r="D554" s="33"/>
      <c r="J554" s="25"/>
      <c r="K554" s="65"/>
    </row>
    <row r="555" spans="4:11" ht="15.75" customHeight="1">
      <c r="D555" s="33"/>
      <c r="J555" s="25"/>
      <c r="K555" s="65"/>
    </row>
    <row r="556" spans="4:11" ht="15.75" customHeight="1">
      <c r="D556" s="33"/>
      <c r="J556" s="25"/>
      <c r="K556" s="65"/>
    </row>
    <row r="557" spans="4:11" ht="15.75" customHeight="1">
      <c r="D557" s="33"/>
      <c r="J557" s="25"/>
      <c r="K557" s="65"/>
    </row>
    <row r="558" spans="4:11" ht="15.75" customHeight="1">
      <c r="D558" s="33"/>
      <c r="J558" s="25"/>
      <c r="K558" s="65"/>
    </row>
    <row r="559" spans="4:11" ht="15.75" customHeight="1">
      <c r="D559" s="33"/>
      <c r="J559" s="25"/>
      <c r="K559" s="65"/>
    </row>
    <row r="560" spans="4:11" ht="15.75" customHeight="1">
      <c r="D560" s="33"/>
      <c r="J560" s="25"/>
      <c r="K560" s="65"/>
    </row>
    <row r="561" spans="4:11" ht="15.75" customHeight="1">
      <c r="D561" s="33"/>
      <c r="J561" s="25"/>
      <c r="K561" s="65"/>
    </row>
    <row r="562" spans="4:11" ht="15.75" customHeight="1">
      <c r="D562" s="33"/>
      <c r="J562" s="25"/>
      <c r="K562" s="65"/>
    </row>
    <row r="563" spans="4:11" ht="15.75" customHeight="1">
      <c r="D563" s="33"/>
      <c r="J563" s="25"/>
      <c r="K563" s="65"/>
    </row>
    <row r="564" spans="4:11" ht="15.75" customHeight="1">
      <c r="D564" s="33"/>
      <c r="J564" s="25"/>
      <c r="K564" s="65"/>
    </row>
    <row r="565" spans="4:11" ht="15.75" customHeight="1">
      <c r="D565" s="33"/>
      <c r="J565" s="25"/>
      <c r="K565" s="65"/>
    </row>
    <row r="566" spans="4:11" ht="15.75" customHeight="1">
      <c r="D566" s="33"/>
      <c r="J566" s="25"/>
      <c r="K566" s="65"/>
    </row>
    <row r="567" spans="4:11" ht="15.75" customHeight="1">
      <c r="D567" s="33"/>
      <c r="J567" s="25"/>
      <c r="K567" s="65"/>
    </row>
    <row r="568" spans="4:11" ht="15.75" customHeight="1">
      <c r="D568" s="33"/>
      <c r="J568" s="25"/>
      <c r="K568" s="65"/>
    </row>
    <row r="569" spans="4:11" ht="15.75" customHeight="1">
      <c r="D569" s="33"/>
      <c r="J569" s="25"/>
      <c r="K569" s="65"/>
    </row>
    <row r="570" spans="4:11" ht="15.75" customHeight="1">
      <c r="D570" s="33"/>
      <c r="J570" s="25"/>
      <c r="K570" s="65"/>
    </row>
    <row r="571" spans="4:11" ht="15.75" customHeight="1">
      <c r="D571" s="33"/>
      <c r="J571" s="25"/>
      <c r="K571" s="65"/>
    </row>
    <row r="572" spans="4:11" ht="15.75" customHeight="1">
      <c r="D572" s="33"/>
      <c r="J572" s="25"/>
      <c r="K572" s="65"/>
    </row>
    <row r="573" spans="4:11" ht="15.75" customHeight="1">
      <c r="D573" s="33"/>
      <c r="J573" s="25"/>
      <c r="K573" s="65"/>
    </row>
    <row r="574" spans="4:11" ht="15.75" customHeight="1">
      <c r="D574" s="33"/>
      <c r="J574" s="25"/>
      <c r="K574" s="65"/>
    </row>
    <row r="575" spans="4:11" ht="15.75" customHeight="1">
      <c r="D575" s="33"/>
      <c r="J575" s="25"/>
      <c r="K575" s="65"/>
    </row>
    <row r="576" spans="4:11" ht="15.75" customHeight="1">
      <c r="D576" s="33"/>
      <c r="J576" s="25"/>
      <c r="K576" s="65"/>
    </row>
    <row r="577" spans="4:11" ht="15.75" customHeight="1">
      <c r="D577" s="33"/>
      <c r="J577" s="25"/>
      <c r="K577" s="65"/>
    </row>
    <row r="578" spans="4:11" ht="15.75" customHeight="1">
      <c r="D578" s="33"/>
      <c r="J578" s="25"/>
      <c r="K578" s="65"/>
    </row>
    <row r="579" spans="4:11" ht="15.75" customHeight="1">
      <c r="D579" s="33"/>
      <c r="J579" s="25"/>
      <c r="K579" s="65"/>
    </row>
    <row r="580" spans="4:11" ht="15.75" customHeight="1">
      <c r="D580" s="33"/>
      <c r="J580" s="25"/>
      <c r="K580" s="65"/>
    </row>
    <row r="581" spans="4:11" ht="15.75" customHeight="1">
      <c r="D581" s="33"/>
      <c r="J581" s="25"/>
      <c r="K581" s="65"/>
    </row>
    <row r="582" spans="4:11" ht="15.75" customHeight="1">
      <c r="D582" s="33"/>
      <c r="J582" s="25"/>
      <c r="K582" s="65"/>
    </row>
    <row r="583" spans="4:11" ht="15.75" customHeight="1">
      <c r="D583" s="33"/>
      <c r="J583" s="25"/>
      <c r="K583" s="65"/>
    </row>
    <row r="584" spans="4:11" ht="15.75" customHeight="1">
      <c r="D584" s="33"/>
      <c r="J584" s="25"/>
      <c r="K584" s="65"/>
    </row>
    <row r="585" spans="4:11" ht="15.75" customHeight="1">
      <c r="D585" s="33"/>
      <c r="J585" s="25"/>
      <c r="K585" s="65"/>
    </row>
    <row r="586" spans="4:11" ht="15.75" customHeight="1">
      <c r="D586" s="33"/>
      <c r="J586" s="25"/>
      <c r="K586" s="65"/>
    </row>
    <row r="587" spans="4:11" ht="15.75" customHeight="1">
      <c r="D587" s="33"/>
      <c r="J587" s="25"/>
      <c r="K587" s="65"/>
    </row>
    <row r="588" spans="4:11" ht="15.75" customHeight="1">
      <c r="D588" s="33"/>
      <c r="J588" s="25"/>
      <c r="K588" s="65"/>
    </row>
    <row r="589" spans="4:11" ht="15.75" customHeight="1">
      <c r="D589" s="33"/>
      <c r="J589" s="25"/>
      <c r="K589" s="65"/>
    </row>
    <row r="590" spans="4:11" ht="15.75" customHeight="1">
      <c r="D590" s="33"/>
      <c r="J590" s="25"/>
      <c r="K590" s="65"/>
    </row>
    <row r="591" spans="4:11" ht="15.75" customHeight="1">
      <c r="D591" s="33"/>
      <c r="J591" s="25"/>
      <c r="K591" s="65"/>
    </row>
    <row r="592" spans="4:11" ht="15.75" customHeight="1">
      <c r="D592" s="33"/>
      <c r="J592" s="25"/>
      <c r="K592" s="65"/>
    </row>
    <row r="593" spans="4:11" ht="15.75" customHeight="1">
      <c r="D593" s="33"/>
      <c r="J593" s="25"/>
      <c r="K593" s="65"/>
    </row>
    <row r="594" spans="4:11" ht="15.75" customHeight="1">
      <c r="D594" s="33"/>
      <c r="J594" s="25"/>
      <c r="K594" s="65"/>
    </row>
    <row r="595" spans="4:11" ht="15.75" customHeight="1">
      <c r="D595" s="33"/>
      <c r="J595" s="25"/>
      <c r="K595" s="65"/>
    </row>
    <row r="596" spans="4:11" ht="15.75" customHeight="1">
      <c r="D596" s="33"/>
      <c r="J596" s="25"/>
      <c r="K596" s="65"/>
    </row>
    <row r="597" spans="4:11" ht="15.75" customHeight="1">
      <c r="D597" s="33"/>
      <c r="J597" s="25"/>
      <c r="K597" s="65"/>
    </row>
    <row r="598" spans="4:11" ht="15.75" customHeight="1">
      <c r="D598" s="33"/>
      <c r="J598" s="25"/>
      <c r="K598" s="65"/>
    </row>
    <row r="599" spans="4:11" ht="15.75" customHeight="1">
      <c r="D599" s="33"/>
      <c r="J599" s="25"/>
      <c r="K599" s="65"/>
    </row>
    <row r="600" spans="4:11" ht="15.75" customHeight="1">
      <c r="D600" s="33"/>
      <c r="J600" s="25"/>
      <c r="K600" s="65"/>
    </row>
    <row r="601" spans="4:11" ht="15.75" customHeight="1">
      <c r="D601" s="33"/>
      <c r="J601" s="25"/>
      <c r="K601" s="65"/>
    </row>
    <row r="602" spans="4:11" ht="15.75" customHeight="1">
      <c r="D602" s="33"/>
      <c r="J602" s="25"/>
      <c r="K602" s="65"/>
    </row>
    <row r="603" spans="4:11" ht="15.75" customHeight="1">
      <c r="D603" s="33"/>
      <c r="J603" s="25"/>
      <c r="K603" s="65"/>
    </row>
    <row r="604" spans="4:11" ht="15.75" customHeight="1">
      <c r="D604" s="33"/>
      <c r="J604" s="25"/>
      <c r="K604" s="65"/>
    </row>
    <row r="605" spans="4:11" ht="15.75" customHeight="1">
      <c r="D605" s="33"/>
      <c r="J605" s="25"/>
      <c r="K605" s="65"/>
    </row>
    <row r="606" spans="4:11" ht="15.75" customHeight="1">
      <c r="D606" s="33"/>
      <c r="J606" s="25"/>
      <c r="K606" s="65"/>
    </row>
    <row r="607" spans="4:11" ht="15.75" customHeight="1">
      <c r="D607" s="33"/>
      <c r="J607" s="25"/>
      <c r="K607" s="65"/>
    </row>
    <row r="608" spans="4:11" ht="15.75" customHeight="1">
      <c r="D608" s="33"/>
      <c r="J608" s="25"/>
      <c r="K608" s="65"/>
    </row>
    <row r="609" spans="4:11" ht="15.75" customHeight="1">
      <c r="D609" s="33"/>
      <c r="J609" s="25"/>
      <c r="K609" s="65"/>
    </row>
    <row r="610" spans="4:11" ht="15.75" customHeight="1">
      <c r="D610" s="33"/>
      <c r="J610" s="25"/>
      <c r="K610" s="65"/>
    </row>
    <row r="611" spans="4:11" ht="15.75" customHeight="1">
      <c r="D611" s="33"/>
      <c r="J611" s="25"/>
      <c r="K611" s="65"/>
    </row>
    <row r="612" spans="4:11" ht="15.75" customHeight="1">
      <c r="D612" s="33"/>
      <c r="J612" s="25"/>
      <c r="K612" s="65"/>
    </row>
    <row r="613" spans="4:11" ht="15.75" customHeight="1">
      <c r="D613" s="33"/>
      <c r="J613" s="25"/>
      <c r="K613" s="65"/>
    </row>
    <row r="614" spans="4:11" ht="15.75" customHeight="1">
      <c r="D614" s="33"/>
      <c r="J614" s="25"/>
      <c r="K614" s="65"/>
    </row>
    <row r="615" spans="4:11" ht="15.75" customHeight="1">
      <c r="D615" s="33"/>
      <c r="J615" s="25"/>
      <c r="K615" s="65"/>
    </row>
    <row r="616" spans="4:11" ht="15.75" customHeight="1">
      <c r="D616" s="33"/>
      <c r="J616" s="25"/>
      <c r="K616" s="65"/>
    </row>
    <row r="617" spans="4:11" ht="15.75" customHeight="1">
      <c r="D617" s="33"/>
      <c r="J617" s="25"/>
      <c r="K617" s="65"/>
    </row>
    <row r="618" spans="4:11" ht="15.75" customHeight="1">
      <c r="D618" s="33"/>
      <c r="J618" s="25"/>
      <c r="K618" s="65"/>
    </row>
    <row r="619" spans="4:11" ht="15.75" customHeight="1">
      <c r="D619" s="33"/>
      <c r="J619" s="25"/>
      <c r="K619" s="65"/>
    </row>
    <row r="620" spans="4:11" ht="15.75" customHeight="1">
      <c r="D620" s="33"/>
      <c r="J620" s="25"/>
      <c r="K620" s="65"/>
    </row>
    <row r="621" spans="4:11" ht="15.75" customHeight="1">
      <c r="D621" s="33"/>
      <c r="J621" s="25"/>
      <c r="K621" s="65"/>
    </row>
    <row r="622" spans="4:11" ht="15.75" customHeight="1">
      <c r="D622" s="33"/>
      <c r="J622" s="25"/>
      <c r="K622" s="65"/>
    </row>
    <row r="623" spans="4:11" ht="15.75" customHeight="1">
      <c r="D623" s="33"/>
      <c r="J623" s="25"/>
      <c r="K623" s="65"/>
    </row>
    <row r="624" spans="4:11" ht="15.75" customHeight="1">
      <c r="D624" s="33"/>
      <c r="J624" s="25"/>
      <c r="K624" s="65"/>
    </row>
    <row r="625" spans="4:11" ht="15.75" customHeight="1">
      <c r="D625" s="33"/>
      <c r="J625" s="25"/>
      <c r="K625" s="65"/>
    </row>
    <row r="626" spans="4:11" ht="15.75" customHeight="1">
      <c r="D626" s="33"/>
      <c r="J626" s="25"/>
      <c r="K626" s="65"/>
    </row>
    <row r="627" spans="4:11" ht="15.75" customHeight="1">
      <c r="D627" s="33"/>
      <c r="J627" s="25"/>
      <c r="K627" s="65"/>
    </row>
    <row r="628" spans="4:11" ht="15.75" customHeight="1">
      <c r="D628" s="33"/>
      <c r="J628" s="25"/>
      <c r="K628" s="65"/>
    </row>
    <row r="629" spans="4:11" ht="15.75" customHeight="1">
      <c r="D629" s="33"/>
      <c r="J629" s="25"/>
      <c r="K629" s="65"/>
    </row>
    <row r="630" spans="4:11" ht="15.75" customHeight="1">
      <c r="D630" s="33"/>
      <c r="J630" s="25"/>
      <c r="K630" s="65"/>
    </row>
    <row r="631" spans="4:11" ht="15.75" customHeight="1">
      <c r="D631" s="33"/>
      <c r="J631" s="25"/>
      <c r="K631" s="65"/>
    </row>
    <row r="632" spans="4:11" ht="15.75" customHeight="1">
      <c r="D632" s="33"/>
      <c r="J632" s="25"/>
      <c r="K632" s="65"/>
    </row>
    <row r="633" spans="4:11" ht="15.75" customHeight="1">
      <c r="D633" s="33"/>
      <c r="J633" s="25"/>
      <c r="K633" s="65"/>
    </row>
    <row r="634" spans="4:11" ht="15.75" customHeight="1">
      <c r="D634" s="33"/>
      <c r="J634" s="25"/>
      <c r="K634" s="65"/>
    </row>
    <row r="635" spans="4:11" ht="15.75" customHeight="1">
      <c r="D635" s="33"/>
      <c r="J635" s="25"/>
      <c r="K635" s="65"/>
    </row>
    <row r="636" spans="4:11" ht="15.75" customHeight="1">
      <c r="D636" s="33"/>
      <c r="J636" s="25"/>
      <c r="K636" s="65"/>
    </row>
    <row r="637" spans="4:11" ht="15.75" customHeight="1">
      <c r="D637" s="33"/>
      <c r="J637" s="25"/>
      <c r="K637" s="65"/>
    </row>
    <row r="638" spans="4:11" ht="15.75" customHeight="1">
      <c r="D638" s="33"/>
      <c r="J638" s="25"/>
      <c r="K638" s="65"/>
    </row>
    <row r="639" spans="4:11" ht="15.75" customHeight="1">
      <c r="D639" s="33"/>
      <c r="J639" s="25"/>
      <c r="K639" s="65"/>
    </row>
    <row r="640" spans="4:11" ht="15.75" customHeight="1">
      <c r="D640" s="33"/>
      <c r="J640" s="25"/>
      <c r="K640" s="65"/>
    </row>
    <row r="641" spans="4:11" ht="15.75" customHeight="1">
      <c r="D641" s="33"/>
      <c r="J641" s="25"/>
      <c r="K641" s="65"/>
    </row>
    <row r="642" spans="4:11" ht="15.75" customHeight="1">
      <c r="D642" s="33"/>
      <c r="J642" s="25"/>
      <c r="K642" s="65"/>
    </row>
    <row r="643" spans="4:11" ht="15.75" customHeight="1">
      <c r="D643" s="33"/>
      <c r="J643" s="25"/>
      <c r="K643" s="65"/>
    </row>
    <row r="644" spans="4:11" ht="15.75" customHeight="1">
      <c r="D644" s="33"/>
      <c r="J644" s="25"/>
      <c r="K644" s="65"/>
    </row>
    <row r="645" spans="4:11" ht="15.75" customHeight="1">
      <c r="D645" s="33"/>
      <c r="J645" s="25"/>
      <c r="K645" s="65"/>
    </row>
    <row r="646" spans="4:11" ht="15.75" customHeight="1">
      <c r="D646" s="33"/>
      <c r="J646" s="25"/>
      <c r="K646" s="65"/>
    </row>
    <row r="647" spans="4:11" ht="15.75" customHeight="1">
      <c r="D647" s="33"/>
      <c r="J647" s="25"/>
      <c r="K647" s="65"/>
    </row>
    <row r="648" spans="4:11" ht="15.75" customHeight="1">
      <c r="D648" s="33"/>
      <c r="J648" s="25"/>
      <c r="K648" s="65"/>
    </row>
    <row r="649" spans="4:11" ht="15.75" customHeight="1">
      <c r="D649" s="33"/>
      <c r="J649" s="25"/>
      <c r="K649" s="65"/>
    </row>
    <row r="650" spans="4:11" ht="15.75" customHeight="1">
      <c r="D650" s="33"/>
      <c r="J650" s="25"/>
      <c r="K650" s="65"/>
    </row>
    <row r="651" spans="4:11" ht="15.75" customHeight="1">
      <c r="D651" s="33"/>
      <c r="J651" s="25"/>
      <c r="K651" s="65"/>
    </row>
    <row r="652" spans="4:11" ht="15.75" customHeight="1">
      <c r="D652" s="33"/>
      <c r="J652" s="25"/>
      <c r="K652" s="65"/>
    </row>
    <row r="653" spans="4:11" ht="15.75" customHeight="1">
      <c r="D653" s="33"/>
      <c r="J653" s="25"/>
      <c r="K653" s="65"/>
    </row>
    <row r="654" spans="4:11" ht="15.75" customHeight="1">
      <c r="D654" s="33"/>
      <c r="J654" s="25"/>
      <c r="K654" s="65"/>
    </row>
    <row r="655" spans="4:11" ht="15.75" customHeight="1">
      <c r="D655" s="33"/>
      <c r="J655" s="25"/>
      <c r="K655" s="65"/>
    </row>
    <row r="656" spans="4:11" ht="15.75" customHeight="1">
      <c r="D656" s="33"/>
      <c r="J656" s="25"/>
      <c r="K656" s="65"/>
    </row>
    <row r="657" spans="4:11" ht="15.75" customHeight="1">
      <c r="D657" s="33"/>
      <c r="J657" s="25"/>
      <c r="K657" s="65"/>
    </row>
    <row r="658" spans="4:11" ht="15.75" customHeight="1">
      <c r="D658" s="33"/>
      <c r="J658" s="25"/>
      <c r="K658" s="65"/>
    </row>
    <row r="659" spans="4:11" ht="15.75" customHeight="1">
      <c r="D659" s="33"/>
      <c r="J659" s="25"/>
      <c r="K659" s="65"/>
    </row>
    <row r="660" spans="4:11" ht="15.75" customHeight="1">
      <c r="D660" s="33"/>
      <c r="J660" s="25"/>
      <c r="K660" s="65"/>
    </row>
    <row r="661" spans="4:11" ht="15.75" customHeight="1">
      <c r="D661" s="33"/>
      <c r="J661" s="25"/>
      <c r="K661" s="65"/>
    </row>
    <row r="662" spans="4:11" ht="15.75" customHeight="1">
      <c r="D662" s="33"/>
      <c r="J662" s="25"/>
      <c r="K662" s="65"/>
    </row>
    <row r="663" spans="4:11" ht="15.75" customHeight="1">
      <c r="D663" s="33"/>
      <c r="J663" s="25"/>
      <c r="K663" s="65"/>
    </row>
    <row r="664" spans="4:11" ht="15.75" customHeight="1">
      <c r="D664" s="33"/>
      <c r="J664" s="25"/>
      <c r="K664" s="65"/>
    </row>
    <row r="665" spans="4:11" ht="15.75" customHeight="1">
      <c r="D665" s="33"/>
      <c r="J665" s="25"/>
      <c r="K665" s="65"/>
    </row>
    <row r="666" spans="4:11" ht="15.75" customHeight="1">
      <c r="D666" s="33"/>
      <c r="J666" s="25"/>
      <c r="K666" s="65"/>
    </row>
    <row r="667" spans="4:11" ht="15.75" customHeight="1">
      <c r="D667" s="33"/>
      <c r="J667" s="25"/>
      <c r="K667" s="65"/>
    </row>
    <row r="668" spans="4:11" ht="15.75" customHeight="1">
      <c r="D668" s="33"/>
      <c r="J668" s="25"/>
      <c r="K668" s="65"/>
    </row>
    <row r="669" spans="4:11" ht="15.75" customHeight="1">
      <c r="D669" s="33"/>
      <c r="J669" s="25"/>
      <c r="K669" s="65"/>
    </row>
    <row r="670" spans="4:11" ht="15.75" customHeight="1">
      <c r="D670" s="33"/>
      <c r="J670" s="25"/>
      <c r="K670" s="65"/>
    </row>
    <row r="671" spans="4:11" ht="15.75" customHeight="1">
      <c r="D671" s="33"/>
      <c r="J671" s="25"/>
      <c r="K671" s="65"/>
    </row>
    <row r="672" spans="4:11" ht="15.75" customHeight="1">
      <c r="D672" s="33"/>
      <c r="J672" s="25"/>
      <c r="K672" s="65"/>
    </row>
    <row r="673" spans="4:11" ht="15.75" customHeight="1">
      <c r="D673" s="33"/>
      <c r="J673" s="25"/>
      <c r="K673" s="65"/>
    </row>
    <row r="674" spans="4:11" ht="15.75" customHeight="1">
      <c r="D674" s="33"/>
      <c r="J674" s="25"/>
      <c r="K674" s="65"/>
    </row>
    <row r="675" spans="4:11" ht="15.75" customHeight="1">
      <c r="D675" s="33"/>
      <c r="J675" s="25"/>
      <c r="K675" s="65"/>
    </row>
    <row r="676" spans="4:11" ht="15.75" customHeight="1">
      <c r="D676" s="33"/>
      <c r="J676" s="25"/>
      <c r="K676" s="65"/>
    </row>
    <row r="677" spans="4:11" ht="15.75" customHeight="1">
      <c r="D677" s="33"/>
      <c r="J677" s="25"/>
      <c r="K677" s="65"/>
    </row>
    <row r="678" spans="4:11" ht="15.75" customHeight="1">
      <c r="D678" s="33"/>
      <c r="J678" s="25"/>
      <c r="K678" s="65"/>
    </row>
    <row r="679" spans="4:11" ht="15.75" customHeight="1">
      <c r="D679" s="33"/>
      <c r="J679" s="25"/>
      <c r="K679" s="65"/>
    </row>
    <row r="680" spans="4:11" ht="15.75" customHeight="1">
      <c r="D680" s="33"/>
      <c r="J680" s="25"/>
      <c r="K680" s="65"/>
    </row>
    <row r="681" spans="4:11" ht="15.75" customHeight="1">
      <c r="D681" s="33"/>
      <c r="J681" s="25"/>
      <c r="K681" s="65"/>
    </row>
    <row r="682" spans="4:11" ht="15.75" customHeight="1">
      <c r="D682" s="33"/>
      <c r="J682" s="25"/>
      <c r="K682" s="65"/>
    </row>
    <row r="683" spans="4:11" ht="15.75" customHeight="1">
      <c r="D683" s="33"/>
      <c r="J683" s="25"/>
      <c r="K683" s="65"/>
    </row>
    <row r="684" spans="4:11" ht="15.75" customHeight="1">
      <c r="D684" s="33"/>
      <c r="J684" s="25"/>
      <c r="K684" s="65"/>
    </row>
    <row r="685" spans="4:11" ht="15.75" customHeight="1">
      <c r="D685" s="33"/>
      <c r="J685" s="25"/>
      <c r="K685" s="65"/>
    </row>
    <row r="686" spans="4:11" ht="15.75" customHeight="1">
      <c r="D686" s="33"/>
      <c r="J686" s="25"/>
      <c r="K686" s="65"/>
    </row>
    <row r="687" spans="4:11" ht="15.75" customHeight="1">
      <c r="D687" s="33"/>
      <c r="J687" s="25"/>
      <c r="K687" s="65"/>
    </row>
    <row r="688" spans="4:11" ht="15.75" customHeight="1">
      <c r="D688" s="33"/>
      <c r="J688" s="25"/>
      <c r="K688" s="65"/>
    </row>
    <row r="689" spans="4:11" ht="15.75" customHeight="1">
      <c r="D689" s="33"/>
      <c r="J689" s="25"/>
      <c r="K689" s="65"/>
    </row>
    <row r="690" spans="4:11" ht="15.75" customHeight="1">
      <c r="D690" s="33"/>
      <c r="J690" s="25"/>
      <c r="K690" s="65"/>
    </row>
    <row r="691" spans="4:11" ht="15.75" customHeight="1">
      <c r="D691" s="33"/>
      <c r="J691" s="25"/>
      <c r="K691" s="65"/>
    </row>
    <row r="692" spans="4:11" ht="15.75" customHeight="1">
      <c r="D692" s="33"/>
      <c r="J692" s="25"/>
      <c r="K692" s="65"/>
    </row>
    <row r="693" spans="4:11" ht="15.75" customHeight="1">
      <c r="D693" s="33"/>
      <c r="J693" s="25"/>
      <c r="K693" s="65"/>
    </row>
    <row r="694" spans="4:11" ht="15.75" customHeight="1">
      <c r="D694" s="33"/>
      <c r="J694" s="25"/>
      <c r="K694" s="65"/>
    </row>
    <row r="695" spans="4:11" ht="15.75" customHeight="1">
      <c r="D695" s="33"/>
      <c r="J695" s="25"/>
      <c r="K695" s="65"/>
    </row>
    <row r="696" spans="4:11" ht="15.75" customHeight="1">
      <c r="D696" s="33"/>
      <c r="J696" s="25"/>
      <c r="K696" s="65"/>
    </row>
    <row r="697" spans="4:11" ht="15.75" customHeight="1">
      <c r="D697" s="33"/>
      <c r="J697" s="25"/>
      <c r="K697" s="65"/>
    </row>
    <row r="698" spans="4:11" ht="15.75" customHeight="1">
      <c r="D698" s="33"/>
      <c r="J698" s="25"/>
      <c r="K698" s="65"/>
    </row>
    <row r="699" spans="4:11" ht="15.75" customHeight="1">
      <c r="D699" s="33"/>
      <c r="J699" s="25"/>
      <c r="K699" s="65"/>
    </row>
    <row r="700" spans="4:11" ht="15.75" customHeight="1">
      <c r="D700" s="33"/>
      <c r="J700" s="25"/>
      <c r="K700" s="65"/>
    </row>
    <row r="701" spans="4:11" ht="15.75" customHeight="1">
      <c r="D701" s="33"/>
      <c r="J701" s="25"/>
      <c r="K701" s="65"/>
    </row>
    <row r="702" spans="4:11" ht="15.75" customHeight="1">
      <c r="D702" s="33"/>
      <c r="J702" s="25"/>
      <c r="K702" s="65"/>
    </row>
    <row r="703" spans="4:11" ht="15.75" customHeight="1">
      <c r="D703" s="33"/>
      <c r="J703" s="25"/>
      <c r="K703" s="65"/>
    </row>
    <row r="704" spans="4:11" ht="15.75" customHeight="1">
      <c r="D704" s="33"/>
      <c r="J704" s="25"/>
      <c r="K704" s="65"/>
    </row>
    <row r="705" spans="4:11" ht="15.75" customHeight="1">
      <c r="D705" s="33"/>
      <c r="J705" s="25"/>
      <c r="K705" s="65"/>
    </row>
    <row r="706" spans="4:11" ht="15.75" customHeight="1">
      <c r="D706" s="33"/>
      <c r="J706" s="25"/>
      <c r="K706" s="65"/>
    </row>
    <row r="707" spans="4:11" ht="15.75" customHeight="1">
      <c r="D707" s="33"/>
      <c r="J707" s="25"/>
      <c r="K707" s="65"/>
    </row>
    <row r="708" spans="4:11" ht="15.75" customHeight="1">
      <c r="D708" s="33"/>
      <c r="J708" s="25"/>
      <c r="K708" s="65"/>
    </row>
    <row r="709" spans="4:11" ht="15.75" customHeight="1">
      <c r="D709" s="33"/>
      <c r="J709" s="25"/>
      <c r="K709" s="65"/>
    </row>
    <row r="710" spans="4:11" ht="15.75" customHeight="1">
      <c r="D710" s="33"/>
      <c r="J710" s="25"/>
      <c r="K710" s="65"/>
    </row>
    <row r="711" spans="4:11" ht="15.75" customHeight="1">
      <c r="D711" s="33"/>
      <c r="J711" s="25"/>
      <c r="K711" s="65"/>
    </row>
    <row r="712" spans="4:11" ht="15.75" customHeight="1">
      <c r="D712" s="33"/>
      <c r="J712" s="25"/>
      <c r="K712" s="65"/>
    </row>
    <row r="713" spans="4:11" ht="15.75" customHeight="1">
      <c r="D713" s="33"/>
      <c r="J713" s="25"/>
      <c r="K713" s="65"/>
    </row>
    <row r="714" spans="4:11" ht="15.75" customHeight="1">
      <c r="D714" s="33"/>
      <c r="J714" s="25"/>
      <c r="K714" s="65"/>
    </row>
    <row r="715" spans="4:11" ht="15.75" customHeight="1">
      <c r="D715" s="33"/>
      <c r="J715" s="25"/>
      <c r="K715" s="65"/>
    </row>
    <row r="716" spans="4:11" ht="15.75" customHeight="1">
      <c r="D716" s="33"/>
      <c r="J716" s="25"/>
      <c r="K716" s="65"/>
    </row>
    <row r="717" spans="4:11" ht="15.75" customHeight="1">
      <c r="D717" s="33"/>
      <c r="J717" s="25"/>
      <c r="K717" s="65"/>
    </row>
    <row r="718" spans="4:11" ht="15.75" customHeight="1">
      <c r="D718" s="33"/>
      <c r="J718" s="25"/>
      <c r="K718" s="65"/>
    </row>
    <row r="719" spans="4:11" ht="15.75" customHeight="1">
      <c r="D719" s="33"/>
      <c r="J719" s="25"/>
      <c r="K719" s="65"/>
    </row>
    <row r="720" spans="4:11" ht="15.75" customHeight="1">
      <c r="D720" s="33"/>
      <c r="J720" s="25"/>
      <c r="K720" s="65"/>
    </row>
    <row r="721" spans="4:11" ht="15.75" customHeight="1">
      <c r="D721" s="33"/>
      <c r="J721" s="25"/>
      <c r="K721" s="65"/>
    </row>
    <row r="722" spans="4:11" ht="15.75" customHeight="1">
      <c r="D722" s="33"/>
      <c r="J722" s="25"/>
      <c r="K722" s="65"/>
    </row>
    <row r="723" spans="4:11" ht="15.75" customHeight="1">
      <c r="D723" s="33"/>
      <c r="J723" s="25"/>
      <c r="K723" s="65"/>
    </row>
    <row r="724" spans="4:11" ht="15.75" customHeight="1">
      <c r="D724" s="33"/>
      <c r="J724" s="25"/>
      <c r="K724" s="65"/>
    </row>
    <row r="725" spans="4:11" ht="15.75" customHeight="1">
      <c r="D725" s="33"/>
      <c r="J725" s="25"/>
      <c r="K725" s="65"/>
    </row>
    <row r="726" spans="4:11" ht="15.75" customHeight="1">
      <c r="D726" s="33"/>
      <c r="J726" s="25"/>
      <c r="K726" s="65"/>
    </row>
    <row r="727" spans="4:11" ht="15.75" customHeight="1">
      <c r="D727" s="33"/>
      <c r="J727" s="25"/>
      <c r="K727" s="65"/>
    </row>
    <row r="728" spans="4:11" ht="15.75" customHeight="1">
      <c r="D728" s="33"/>
      <c r="J728" s="25"/>
      <c r="K728" s="65"/>
    </row>
    <row r="729" spans="4:11" ht="15.75" customHeight="1">
      <c r="D729" s="33"/>
      <c r="J729" s="25"/>
      <c r="K729" s="65"/>
    </row>
    <row r="730" spans="4:11" ht="15.75" customHeight="1">
      <c r="D730" s="33"/>
      <c r="J730" s="25"/>
      <c r="K730" s="65"/>
    </row>
    <row r="731" spans="4:11" ht="15.75" customHeight="1">
      <c r="D731" s="33"/>
      <c r="J731" s="25"/>
      <c r="K731" s="65"/>
    </row>
    <row r="732" spans="4:11" ht="15.75" customHeight="1">
      <c r="D732" s="33"/>
      <c r="J732" s="25"/>
      <c r="K732" s="65"/>
    </row>
    <row r="733" spans="4:11" ht="15.75" customHeight="1">
      <c r="D733" s="33"/>
      <c r="J733" s="25"/>
      <c r="K733" s="65"/>
    </row>
    <row r="734" spans="4:11" ht="15.75" customHeight="1">
      <c r="D734" s="33"/>
      <c r="J734" s="25"/>
      <c r="K734" s="65"/>
    </row>
    <row r="735" spans="4:11" ht="15.75" customHeight="1">
      <c r="D735" s="33"/>
      <c r="J735" s="25"/>
      <c r="K735" s="65"/>
    </row>
    <row r="736" spans="4:11" ht="15.75" customHeight="1">
      <c r="D736" s="33"/>
      <c r="J736" s="25"/>
      <c r="K736" s="65"/>
    </row>
    <row r="737" spans="4:11" ht="15.75" customHeight="1">
      <c r="D737" s="33"/>
      <c r="J737" s="25"/>
      <c r="K737" s="65"/>
    </row>
    <row r="738" spans="4:11" ht="15.75" customHeight="1">
      <c r="D738" s="33"/>
      <c r="J738" s="25"/>
      <c r="K738" s="65"/>
    </row>
    <row r="739" spans="4:11" ht="15.75" customHeight="1">
      <c r="D739" s="33"/>
      <c r="J739" s="25"/>
      <c r="K739" s="65"/>
    </row>
    <row r="740" spans="4:11" ht="15.75" customHeight="1">
      <c r="D740" s="33"/>
      <c r="J740" s="25"/>
      <c r="K740" s="65"/>
    </row>
    <row r="741" spans="4:11" ht="15.75" customHeight="1">
      <c r="D741" s="33"/>
      <c r="J741" s="25"/>
      <c r="K741" s="65"/>
    </row>
    <row r="742" spans="4:11" ht="15.75" customHeight="1">
      <c r="D742" s="33"/>
      <c r="J742" s="25"/>
      <c r="K742" s="65"/>
    </row>
    <row r="743" spans="4:11" ht="15.75" customHeight="1">
      <c r="D743" s="33"/>
      <c r="J743" s="25"/>
      <c r="K743" s="65"/>
    </row>
    <row r="744" spans="4:11" ht="15.75" customHeight="1">
      <c r="D744" s="33"/>
      <c r="J744" s="25"/>
      <c r="K744" s="65"/>
    </row>
    <row r="745" spans="4:11" ht="15.75" customHeight="1">
      <c r="D745" s="33"/>
      <c r="J745" s="25"/>
      <c r="K745" s="65"/>
    </row>
    <row r="746" spans="4:11" ht="15.75" customHeight="1">
      <c r="D746" s="33"/>
      <c r="J746" s="25"/>
      <c r="K746" s="65"/>
    </row>
    <row r="747" spans="4:11" ht="15.75" customHeight="1">
      <c r="D747" s="33"/>
      <c r="J747" s="25"/>
      <c r="K747" s="65"/>
    </row>
    <row r="748" spans="4:11" ht="15.75" customHeight="1">
      <c r="D748" s="33"/>
      <c r="J748" s="25"/>
      <c r="K748" s="65"/>
    </row>
    <row r="749" spans="4:11" ht="15.75" customHeight="1">
      <c r="D749" s="33"/>
      <c r="J749" s="25"/>
      <c r="K749" s="65"/>
    </row>
    <row r="750" spans="4:11" ht="15.75" customHeight="1">
      <c r="D750" s="33"/>
      <c r="J750" s="25"/>
      <c r="K750" s="65"/>
    </row>
    <row r="751" spans="4:11" ht="15.75" customHeight="1">
      <c r="D751" s="33"/>
      <c r="J751" s="25"/>
      <c r="K751" s="65"/>
    </row>
    <row r="752" spans="4:11" ht="15.75" customHeight="1">
      <c r="D752" s="33"/>
      <c r="J752" s="25"/>
      <c r="K752" s="65"/>
    </row>
    <row r="753" spans="4:11" ht="15.75" customHeight="1">
      <c r="D753" s="33"/>
      <c r="J753" s="25"/>
      <c r="K753" s="65"/>
    </row>
    <row r="754" spans="4:11" ht="15.75" customHeight="1">
      <c r="D754" s="33"/>
      <c r="J754" s="25"/>
      <c r="K754" s="65"/>
    </row>
    <row r="755" spans="4:11" ht="15.75" customHeight="1">
      <c r="D755" s="33"/>
      <c r="J755" s="25"/>
      <c r="K755" s="65"/>
    </row>
    <row r="756" spans="4:11" ht="15.75" customHeight="1">
      <c r="D756" s="33"/>
      <c r="J756" s="25"/>
      <c r="K756" s="65"/>
    </row>
    <row r="757" spans="4:11" ht="15.75" customHeight="1">
      <c r="D757" s="33"/>
      <c r="J757" s="25"/>
      <c r="K757" s="65"/>
    </row>
    <row r="758" spans="4:11" ht="15.75" customHeight="1">
      <c r="D758" s="33"/>
      <c r="J758" s="25"/>
      <c r="K758" s="65"/>
    </row>
    <row r="759" spans="4:11" ht="15.75" customHeight="1">
      <c r="D759" s="33"/>
      <c r="J759" s="25"/>
      <c r="K759" s="65"/>
    </row>
    <row r="760" spans="4:11" ht="15.75" customHeight="1">
      <c r="D760" s="33"/>
      <c r="J760" s="25"/>
      <c r="K760" s="65"/>
    </row>
    <row r="761" spans="4:11" ht="15.75" customHeight="1">
      <c r="D761" s="33"/>
      <c r="J761" s="25"/>
      <c r="K761" s="65"/>
    </row>
    <row r="762" spans="4:11" ht="15.75" customHeight="1">
      <c r="D762" s="33"/>
      <c r="J762" s="25"/>
      <c r="K762" s="65"/>
    </row>
    <row r="763" spans="4:11" ht="15.75" customHeight="1">
      <c r="D763" s="33"/>
      <c r="J763" s="25"/>
      <c r="K763" s="65"/>
    </row>
    <row r="764" spans="4:11" ht="15.75" customHeight="1">
      <c r="D764" s="33"/>
      <c r="J764" s="25"/>
      <c r="K764" s="65"/>
    </row>
    <row r="765" spans="4:11" ht="15.75" customHeight="1">
      <c r="D765" s="33"/>
      <c r="J765" s="25"/>
      <c r="K765" s="65"/>
    </row>
    <row r="766" spans="4:11" ht="15.75" customHeight="1">
      <c r="D766" s="33"/>
      <c r="J766" s="25"/>
      <c r="K766" s="65"/>
    </row>
    <row r="767" spans="4:11" ht="15.75" customHeight="1">
      <c r="D767" s="33"/>
      <c r="J767" s="25"/>
      <c r="K767" s="65"/>
    </row>
    <row r="768" spans="4:11" ht="15.75" customHeight="1">
      <c r="D768" s="33"/>
      <c r="J768" s="25"/>
      <c r="K768" s="65"/>
    </row>
    <row r="769" spans="4:11" ht="15.75" customHeight="1">
      <c r="D769" s="33"/>
      <c r="J769" s="25"/>
      <c r="K769" s="65"/>
    </row>
    <row r="770" spans="4:11" ht="15.75" customHeight="1">
      <c r="D770" s="33"/>
      <c r="J770" s="25"/>
      <c r="K770" s="65"/>
    </row>
    <row r="771" spans="4:11" ht="15.75" customHeight="1">
      <c r="D771" s="33"/>
      <c r="J771" s="25"/>
      <c r="K771" s="65"/>
    </row>
    <row r="772" spans="4:11" ht="15.75" customHeight="1">
      <c r="D772" s="33"/>
      <c r="J772" s="25"/>
      <c r="K772" s="65"/>
    </row>
    <row r="773" spans="4:11" ht="15.75" customHeight="1">
      <c r="D773" s="33"/>
      <c r="J773" s="25"/>
      <c r="K773" s="65"/>
    </row>
    <row r="774" spans="4:11" ht="15.75" customHeight="1">
      <c r="D774" s="33"/>
      <c r="J774" s="25"/>
      <c r="K774" s="65"/>
    </row>
    <row r="775" spans="4:11" ht="15.75" customHeight="1">
      <c r="D775" s="33"/>
      <c r="J775" s="25"/>
      <c r="K775" s="65"/>
    </row>
    <row r="776" spans="4:11" ht="15.75" customHeight="1">
      <c r="D776" s="33"/>
      <c r="J776" s="25"/>
      <c r="K776" s="65"/>
    </row>
    <row r="777" spans="4:11" ht="15.75" customHeight="1">
      <c r="D777" s="33"/>
      <c r="J777" s="25"/>
      <c r="K777" s="65"/>
    </row>
    <row r="778" spans="4:11" ht="15.75" customHeight="1">
      <c r="D778" s="33"/>
      <c r="J778" s="25"/>
      <c r="K778" s="65"/>
    </row>
    <row r="779" spans="4:11" ht="15.75" customHeight="1">
      <c r="D779" s="33"/>
      <c r="J779" s="25"/>
      <c r="K779" s="65"/>
    </row>
    <row r="780" spans="4:11" ht="15.75" customHeight="1">
      <c r="D780" s="33"/>
      <c r="J780" s="25"/>
      <c r="K780" s="65"/>
    </row>
    <row r="781" spans="4:11" ht="15.75" customHeight="1">
      <c r="D781" s="33"/>
      <c r="J781" s="25"/>
      <c r="K781" s="65"/>
    </row>
    <row r="782" spans="4:11" ht="15.75" customHeight="1">
      <c r="D782" s="33"/>
      <c r="J782" s="25"/>
      <c r="K782" s="65"/>
    </row>
    <row r="783" spans="4:11" ht="15.75" customHeight="1">
      <c r="D783" s="33"/>
      <c r="J783" s="25"/>
      <c r="K783" s="65"/>
    </row>
    <row r="784" spans="4:11" ht="15.75" customHeight="1">
      <c r="D784" s="33"/>
      <c r="J784" s="25"/>
      <c r="K784" s="65"/>
    </row>
    <row r="785" spans="4:11" ht="15.75" customHeight="1">
      <c r="D785" s="33"/>
      <c r="J785" s="25"/>
      <c r="K785" s="65"/>
    </row>
    <row r="786" spans="4:11" ht="15.75" customHeight="1">
      <c r="D786" s="33"/>
      <c r="J786" s="25"/>
      <c r="K786" s="65"/>
    </row>
    <row r="787" spans="4:11" ht="15.75" customHeight="1">
      <c r="D787" s="33"/>
      <c r="J787" s="25"/>
      <c r="K787" s="65"/>
    </row>
    <row r="788" spans="4:11" ht="15.75" customHeight="1">
      <c r="D788" s="33"/>
      <c r="J788" s="25"/>
      <c r="K788" s="65"/>
    </row>
    <row r="789" spans="4:11" ht="15.75" customHeight="1">
      <c r="D789" s="33"/>
      <c r="J789" s="25"/>
      <c r="K789" s="65"/>
    </row>
    <row r="790" spans="4:11" ht="15.75" customHeight="1">
      <c r="D790" s="33"/>
      <c r="J790" s="25"/>
      <c r="K790" s="65"/>
    </row>
    <row r="791" spans="4:11" ht="15.75" customHeight="1">
      <c r="D791" s="33"/>
      <c r="J791" s="25"/>
      <c r="K791" s="65"/>
    </row>
    <row r="792" spans="4:11" ht="15.75" customHeight="1">
      <c r="D792" s="33"/>
      <c r="J792" s="25"/>
      <c r="K792" s="65"/>
    </row>
    <row r="793" spans="4:11" ht="15.75" customHeight="1">
      <c r="D793" s="33"/>
      <c r="J793" s="25"/>
      <c r="K793" s="65"/>
    </row>
    <row r="794" spans="4:11" ht="15.75" customHeight="1">
      <c r="D794" s="33"/>
      <c r="J794" s="25"/>
      <c r="K794" s="65"/>
    </row>
    <row r="795" spans="4:11" ht="15.75" customHeight="1">
      <c r="D795" s="33"/>
      <c r="J795" s="25"/>
      <c r="K795" s="65"/>
    </row>
    <row r="796" spans="4:11" ht="15.75" customHeight="1">
      <c r="D796" s="33"/>
      <c r="J796" s="25"/>
      <c r="K796" s="65"/>
    </row>
    <row r="797" spans="4:11" ht="15.75" customHeight="1">
      <c r="D797" s="33"/>
      <c r="J797" s="25"/>
      <c r="K797" s="65"/>
    </row>
    <row r="798" spans="4:11" ht="15.75" customHeight="1">
      <c r="D798" s="33"/>
      <c r="J798" s="25"/>
      <c r="K798" s="65"/>
    </row>
    <row r="799" spans="4:11" ht="15.75" customHeight="1">
      <c r="D799" s="33"/>
      <c r="J799" s="25"/>
      <c r="K799" s="65"/>
    </row>
    <row r="800" spans="4:11" ht="15.75" customHeight="1">
      <c r="D800" s="33"/>
      <c r="J800" s="25"/>
      <c r="K800" s="65"/>
    </row>
    <row r="801" spans="4:11" ht="15.75" customHeight="1">
      <c r="D801" s="33"/>
      <c r="J801" s="25"/>
      <c r="K801" s="65"/>
    </row>
    <row r="802" spans="4:11" ht="15.75" customHeight="1">
      <c r="D802" s="33"/>
      <c r="J802" s="25"/>
      <c r="K802" s="65"/>
    </row>
    <row r="803" spans="4:11" ht="15.75" customHeight="1">
      <c r="D803" s="33"/>
      <c r="J803" s="25"/>
      <c r="K803" s="65"/>
    </row>
    <row r="804" spans="4:11" ht="15.75" customHeight="1">
      <c r="D804" s="33"/>
      <c r="J804" s="25"/>
      <c r="K804" s="65"/>
    </row>
    <row r="805" spans="4:11" ht="15.75" customHeight="1">
      <c r="D805" s="33"/>
      <c r="J805" s="25"/>
      <c r="K805" s="65"/>
    </row>
    <row r="806" spans="4:11" ht="15.75" customHeight="1">
      <c r="D806" s="33"/>
      <c r="J806" s="25"/>
      <c r="K806" s="65"/>
    </row>
    <row r="807" spans="4:11" ht="15.75" customHeight="1">
      <c r="D807" s="33"/>
      <c r="J807" s="25"/>
      <c r="K807" s="65"/>
    </row>
    <row r="808" spans="4:11" ht="15.75" customHeight="1">
      <c r="D808" s="33"/>
      <c r="J808" s="25"/>
      <c r="K808" s="65"/>
    </row>
    <row r="809" spans="4:11" ht="15.75" customHeight="1">
      <c r="D809" s="33"/>
      <c r="J809" s="25"/>
      <c r="K809" s="65"/>
    </row>
    <row r="810" spans="4:11" ht="15.75" customHeight="1">
      <c r="D810" s="33"/>
      <c r="J810" s="25"/>
      <c r="K810" s="65"/>
    </row>
    <row r="811" spans="4:11" ht="15.75" customHeight="1">
      <c r="D811" s="33"/>
      <c r="J811" s="25"/>
      <c r="K811" s="65"/>
    </row>
    <row r="812" spans="4:11" ht="15.75" customHeight="1">
      <c r="D812" s="33"/>
      <c r="J812" s="25"/>
      <c r="K812" s="65"/>
    </row>
    <row r="813" spans="4:11" ht="15.75" customHeight="1">
      <c r="D813" s="33"/>
      <c r="J813" s="25"/>
      <c r="K813" s="65"/>
    </row>
    <row r="814" spans="4:11" ht="15.75" customHeight="1">
      <c r="D814" s="33"/>
      <c r="J814" s="25"/>
      <c r="K814" s="65"/>
    </row>
    <row r="815" spans="4:11" ht="15.75" customHeight="1">
      <c r="D815" s="33"/>
      <c r="J815" s="25"/>
      <c r="K815" s="65"/>
    </row>
    <row r="816" spans="4:11" ht="15.75" customHeight="1">
      <c r="D816" s="33"/>
      <c r="J816" s="25"/>
      <c r="K816" s="65"/>
    </row>
    <row r="817" spans="4:11" ht="15.75" customHeight="1">
      <c r="D817" s="33"/>
      <c r="J817" s="25"/>
      <c r="K817" s="65"/>
    </row>
    <row r="818" spans="4:11" ht="15.75" customHeight="1">
      <c r="D818" s="33"/>
      <c r="J818" s="25"/>
      <c r="K818" s="65"/>
    </row>
    <row r="819" spans="4:11" ht="15.75" customHeight="1">
      <c r="D819" s="33"/>
      <c r="J819" s="25"/>
      <c r="K819" s="65"/>
    </row>
    <row r="820" spans="4:11" ht="15.75" customHeight="1">
      <c r="D820" s="33"/>
      <c r="J820" s="25"/>
      <c r="K820" s="65"/>
    </row>
    <row r="821" spans="4:11" ht="15.75" customHeight="1">
      <c r="D821" s="33"/>
      <c r="J821" s="25"/>
      <c r="K821" s="65"/>
    </row>
    <row r="822" spans="4:11" ht="15.75" customHeight="1">
      <c r="D822" s="33"/>
      <c r="J822" s="25"/>
      <c r="K822" s="65"/>
    </row>
    <row r="823" spans="4:11" ht="15.75" customHeight="1">
      <c r="D823" s="33"/>
      <c r="J823" s="25"/>
      <c r="K823" s="65"/>
    </row>
    <row r="824" spans="4:11" ht="15.75" customHeight="1">
      <c r="D824" s="33"/>
      <c r="J824" s="25"/>
      <c r="K824" s="65"/>
    </row>
  </sheetData>
  <pageMargins left="0.70078740157480324" right="0.70078740157480324" top="0.75196850393700787" bottom="0.75196850393700787" header="0" footer="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P803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2.6640625" defaultRowHeight="15" customHeight="1"/>
  <cols>
    <col min="1" max="1" width="19.1640625" customWidth="1"/>
    <col min="2" max="2" width="31.1640625" customWidth="1"/>
    <col min="3" max="3" width="8.83203125" customWidth="1"/>
    <col min="4" max="4" width="8.5" customWidth="1"/>
    <col min="5" max="6" width="13.5" customWidth="1"/>
    <col min="7" max="7" width="12.6640625" customWidth="1"/>
    <col min="8" max="8" width="13.6640625" customWidth="1"/>
    <col min="9" max="9" width="15.33203125" customWidth="1"/>
    <col min="10" max="10" width="19.6640625" customWidth="1"/>
    <col min="15" max="15" width="26.83203125" customWidth="1"/>
    <col min="16" max="16" width="25.33203125" customWidth="1"/>
  </cols>
  <sheetData>
    <row r="1" spans="1:16" ht="48.75" customHeight="1">
      <c r="A1" s="4" t="s">
        <v>20</v>
      </c>
      <c r="B1" s="4"/>
      <c r="C1" s="2"/>
      <c r="D1" s="2"/>
      <c r="E1" s="2"/>
      <c r="F1" s="2"/>
      <c r="G1" s="2"/>
      <c r="H1" s="2"/>
      <c r="I1" s="2"/>
      <c r="J1" s="31"/>
      <c r="K1" s="31"/>
      <c r="M1" s="5"/>
      <c r="N1" s="5"/>
      <c r="O1" s="36"/>
      <c r="P1" s="37"/>
    </row>
    <row r="2" spans="1:16" ht="15.75" customHeight="1">
      <c r="A2" s="28"/>
      <c r="B2" s="28" t="s">
        <v>21</v>
      </c>
      <c r="C2" s="19"/>
      <c r="D2" s="19"/>
      <c r="E2" s="19" t="s">
        <v>22</v>
      </c>
      <c r="F2" s="19"/>
      <c r="G2" s="19"/>
      <c r="H2" s="19" t="s">
        <v>0</v>
      </c>
      <c r="I2" s="19" t="s">
        <v>22</v>
      </c>
      <c r="J2" s="38"/>
      <c r="K2" s="31"/>
      <c r="L2" s="6" t="s">
        <v>1</v>
      </c>
      <c r="M2" s="7">
        <f>SUM(C4:C176)</f>
        <v>142</v>
      </c>
      <c r="N2" s="39"/>
      <c r="O2" s="40" t="s">
        <v>23</v>
      </c>
      <c r="P2" s="41" t="s">
        <v>24</v>
      </c>
    </row>
    <row r="3" spans="1:16" ht="15.75" customHeight="1">
      <c r="A3" s="7" t="s">
        <v>2</v>
      </c>
      <c r="B3" s="7" t="s">
        <v>3</v>
      </c>
      <c r="C3" s="42" t="s">
        <v>4</v>
      </c>
      <c r="D3" s="42" t="s">
        <v>5</v>
      </c>
      <c r="E3" s="42" t="s">
        <v>6</v>
      </c>
      <c r="F3" s="42" t="s">
        <v>19</v>
      </c>
      <c r="G3" s="42" t="s">
        <v>25</v>
      </c>
      <c r="H3" s="42" t="s">
        <v>8</v>
      </c>
      <c r="I3" s="42" t="s">
        <v>26</v>
      </c>
      <c r="J3" s="43" t="s">
        <v>10</v>
      </c>
      <c r="K3" s="44" t="s">
        <v>11</v>
      </c>
      <c r="L3" s="13" t="s">
        <v>12</v>
      </c>
      <c r="M3" s="7">
        <f>SUM(L4:L198)</f>
        <v>0</v>
      </c>
      <c r="N3" s="39"/>
      <c r="O3" s="45" t="s">
        <v>27</v>
      </c>
      <c r="P3" s="25" t="s">
        <v>28</v>
      </c>
    </row>
    <row r="4" spans="1:16" ht="15.75" customHeight="1">
      <c r="E4" s="21"/>
      <c r="F4" s="21"/>
      <c r="G4" s="21"/>
      <c r="H4" s="21"/>
      <c r="J4" s="38"/>
      <c r="K4" s="79"/>
      <c r="L4" s="4"/>
      <c r="N4" s="4"/>
    </row>
    <row r="5" spans="1:16" ht="15.75" customHeight="1">
      <c r="A5" s="46"/>
      <c r="B5" s="48" t="s">
        <v>563</v>
      </c>
      <c r="C5" s="46"/>
      <c r="D5" s="46"/>
      <c r="E5" s="46"/>
      <c r="F5" s="47"/>
      <c r="G5" s="46"/>
      <c r="H5" s="46"/>
      <c r="I5" s="46"/>
      <c r="J5" s="46"/>
      <c r="K5" s="46"/>
      <c r="L5" s="46"/>
      <c r="N5" s="5"/>
    </row>
    <row r="6" spans="1:16" ht="15.75" customHeight="1">
      <c r="A6" s="26"/>
      <c r="B6" s="26" t="s">
        <v>15</v>
      </c>
      <c r="C6" s="26">
        <v>133</v>
      </c>
      <c r="D6" s="26"/>
      <c r="E6" s="24"/>
      <c r="F6" s="24"/>
      <c r="G6" s="24"/>
      <c r="H6" s="24"/>
      <c r="I6" s="80"/>
      <c r="J6" s="27"/>
      <c r="K6" s="23"/>
      <c r="L6" s="26"/>
      <c r="N6" s="5"/>
    </row>
    <row r="7" spans="1:16" ht="15.75" customHeight="1">
      <c r="A7" s="81"/>
      <c r="B7" s="81" t="s">
        <v>564</v>
      </c>
      <c r="C7" s="81">
        <v>9</v>
      </c>
      <c r="D7" s="81"/>
      <c r="E7" s="35"/>
      <c r="F7" s="35"/>
      <c r="G7" s="24">
        <f>E7*1.5</f>
        <v>0</v>
      </c>
      <c r="H7" s="24">
        <f>E7*1.3</f>
        <v>0</v>
      </c>
      <c r="I7" s="82"/>
      <c r="J7" s="83"/>
      <c r="K7" s="20"/>
      <c r="L7" s="81">
        <f>C7*E7</f>
        <v>0</v>
      </c>
      <c r="N7" s="5"/>
    </row>
    <row r="8" spans="1:16" ht="15.75" customHeight="1">
      <c r="E8" s="21"/>
      <c r="F8" s="21"/>
      <c r="G8" s="21"/>
      <c r="H8" s="21"/>
      <c r="J8" s="38"/>
      <c r="L8" s="5"/>
      <c r="N8" s="5"/>
    </row>
    <row r="9" spans="1:16" ht="15.75" customHeight="1">
      <c r="E9" s="21"/>
      <c r="F9" s="21"/>
      <c r="G9" s="21"/>
      <c r="H9" s="21"/>
      <c r="J9" s="38"/>
      <c r="L9" s="5"/>
      <c r="N9" s="5"/>
    </row>
    <row r="10" spans="1:16" ht="15.75" customHeight="1">
      <c r="E10" s="21"/>
      <c r="F10" s="21"/>
      <c r="G10" s="21"/>
      <c r="H10" s="21"/>
      <c r="J10" s="38"/>
      <c r="L10" s="5"/>
      <c r="N10" s="5"/>
    </row>
    <row r="11" spans="1:16" ht="15.75" customHeight="1">
      <c r="E11" s="21"/>
      <c r="F11" s="21"/>
      <c r="G11" s="21"/>
      <c r="H11" s="21"/>
      <c r="J11" s="38"/>
      <c r="L11" s="5"/>
      <c r="N11" s="5"/>
    </row>
    <row r="12" spans="1:16" ht="15.75" customHeight="1">
      <c r="E12" s="21"/>
      <c r="F12" s="21"/>
      <c r="G12" s="21"/>
      <c r="H12" s="21"/>
      <c r="J12" s="38"/>
      <c r="L12" s="5"/>
      <c r="N12" s="5"/>
    </row>
    <row r="13" spans="1:16" ht="15.75" customHeight="1">
      <c r="E13" s="21"/>
      <c r="F13" s="21"/>
      <c r="G13" s="21"/>
      <c r="H13" s="21"/>
      <c r="J13" s="38"/>
      <c r="L13" s="5"/>
      <c r="N13" s="5"/>
    </row>
    <row r="14" spans="1:16" ht="15.75" customHeight="1">
      <c r="E14" s="21"/>
      <c r="F14" s="21"/>
      <c r="G14" s="21"/>
      <c r="H14" s="21"/>
      <c r="J14" s="38"/>
      <c r="L14" s="5"/>
      <c r="N14" s="5"/>
    </row>
    <row r="15" spans="1:16" ht="15.75" customHeight="1">
      <c r="E15" s="21"/>
      <c r="F15" s="21"/>
      <c r="G15" s="21"/>
      <c r="H15" s="21"/>
      <c r="J15" s="38"/>
      <c r="L15" s="5"/>
      <c r="N15" s="5"/>
    </row>
    <row r="16" spans="1:16" ht="15.75" customHeight="1">
      <c r="E16" s="21"/>
      <c r="F16" s="21"/>
      <c r="G16" s="21"/>
      <c r="H16" s="21"/>
      <c r="J16" s="38"/>
      <c r="L16" s="5"/>
      <c r="N16" s="5"/>
    </row>
    <row r="17" spans="5:14" ht="15.75" customHeight="1">
      <c r="E17" s="21"/>
      <c r="F17" s="21"/>
      <c r="G17" s="21"/>
      <c r="H17" s="21"/>
      <c r="J17" s="38"/>
      <c r="L17" s="5"/>
      <c r="N17" s="5"/>
    </row>
    <row r="18" spans="5:14" ht="15.75" customHeight="1">
      <c r="E18" s="21"/>
      <c r="F18" s="21"/>
      <c r="G18" s="21"/>
      <c r="H18" s="21"/>
      <c r="J18" s="38"/>
      <c r="L18" s="5"/>
      <c r="N18" s="5"/>
    </row>
    <row r="19" spans="5:14" ht="15.75" customHeight="1">
      <c r="E19" s="21"/>
      <c r="F19" s="21"/>
      <c r="G19" s="21"/>
      <c r="H19" s="21"/>
      <c r="J19" s="38"/>
      <c r="L19" s="5"/>
      <c r="N19" s="5"/>
    </row>
    <row r="20" spans="5:14" ht="15.75" customHeight="1">
      <c r="E20" s="21"/>
      <c r="F20" s="21"/>
      <c r="G20" s="21"/>
      <c r="H20" s="21"/>
      <c r="J20" s="38"/>
      <c r="L20" s="5"/>
      <c r="N20" s="5"/>
    </row>
    <row r="21" spans="5:14" ht="15.75" customHeight="1">
      <c r="E21" s="21"/>
      <c r="F21" s="21"/>
      <c r="G21" s="21"/>
      <c r="H21" s="21"/>
      <c r="J21" s="38"/>
      <c r="L21" s="5"/>
      <c r="N21" s="5"/>
    </row>
    <row r="22" spans="5:14" ht="15.75" customHeight="1">
      <c r="E22" s="21"/>
      <c r="F22" s="21"/>
      <c r="G22" s="21"/>
      <c r="H22" s="21"/>
      <c r="J22" s="38"/>
      <c r="L22" s="5"/>
      <c r="N22" s="5"/>
    </row>
    <row r="23" spans="5:14" ht="15.75" customHeight="1">
      <c r="E23" s="21"/>
      <c r="F23" s="21"/>
      <c r="G23" s="21"/>
      <c r="H23" s="21"/>
      <c r="J23" s="38"/>
      <c r="L23" s="5"/>
      <c r="N23" s="5"/>
    </row>
    <row r="24" spans="5:14" ht="15.75" customHeight="1">
      <c r="E24" s="21"/>
      <c r="F24" s="21"/>
      <c r="G24" s="21"/>
      <c r="H24" s="21"/>
      <c r="J24" s="38"/>
      <c r="L24" s="5"/>
      <c r="N24" s="5"/>
    </row>
    <row r="25" spans="5:14" ht="15.75" customHeight="1">
      <c r="E25" s="21"/>
      <c r="F25" s="21"/>
      <c r="G25" s="21"/>
      <c r="H25" s="21"/>
      <c r="J25" s="38"/>
      <c r="L25" s="5"/>
      <c r="N25" s="5"/>
    </row>
    <row r="26" spans="5:14" ht="15.75" customHeight="1">
      <c r="E26" s="21"/>
      <c r="F26" s="21"/>
      <c r="G26" s="21"/>
      <c r="H26" s="21"/>
      <c r="J26" s="38"/>
      <c r="L26" s="5"/>
      <c r="N26" s="5"/>
    </row>
    <row r="27" spans="5:14" ht="15.75" customHeight="1">
      <c r="E27" s="21"/>
      <c r="F27" s="21"/>
      <c r="G27" s="21"/>
      <c r="H27" s="21"/>
      <c r="J27" s="38"/>
      <c r="L27" s="5"/>
      <c r="N27" s="5"/>
    </row>
    <row r="28" spans="5:14" ht="15.75" customHeight="1">
      <c r="E28" s="21"/>
      <c r="F28" s="21"/>
      <c r="G28" s="21"/>
      <c r="H28" s="21"/>
      <c r="J28" s="38"/>
      <c r="L28" s="5"/>
      <c r="N28" s="5"/>
    </row>
    <row r="29" spans="5:14" ht="15.75" customHeight="1">
      <c r="E29" s="21"/>
      <c r="F29" s="21"/>
      <c r="G29" s="21"/>
      <c r="H29" s="21"/>
      <c r="J29" s="38"/>
      <c r="L29" s="5"/>
      <c r="N29" s="5"/>
    </row>
    <row r="30" spans="5:14" ht="15.75" customHeight="1">
      <c r="E30" s="21"/>
      <c r="F30" s="21"/>
      <c r="G30" s="21"/>
      <c r="H30" s="21"/>
      <c r="J30" s="38"/>
      <c r="L30" s="5"/>
      <c r="N30" s="5"/>
    </row>
    <row r="31" spans="5:14" ht="15.75" customHeight="1">
      <c r="E31" s="21"/>
      <c r="F31" s="21"/>
      <c r="G31" s="21"/>
      <c r="H31" s="21"/>
      <c r="J31" s="38"/>
      <c r="L31" s="5"/>
      <c r="N31" s="5"/>
    </row>
    <row r="32" spans="5:14" ht="15.75" customHeight="1">
      <c r="E32" s="21"/>
      <c r="F32" s="21"/>
      <c r="G32" s="21"/>
      <c r="H32" s="21"/>
      <c r="J32" s="38"/>
      <c r="L32" s="5"/>
      <c r="N32" s="5"/>
    </row>
    <row r="33" spans="5:14" ht="15.75" customHeight="1">
      <c r="E33" s="21"/>
      <c r="F33" s="21"/>
      <c r="G33" s="21"/>
      <c r="H33" s="21"/>
      <c r="J33" s="38"/>
      <c r="L33" s="5"/>
      <c r="N33" s="5"/>
    </row>
    <row r="34" spans="5:14" ht="15.75" customHeight="1">
      <c r="E34" s="21"/>
      <c r="F34" s="21"/>
      <c r="G34" s="21"/>
      <c r="H34" s="21"/>
      <c r="J34" s="38"/>
      <c r="L34" s="5"/>
      <c r="N34" s="5"/>
    </row>
    <row r="35" spans="5:14" ht="15.75" customHeight="1">
      <c r="E35" s="21"/>
      <c r="F35" s="21"/>
      <c r="G35" s="21"/>
      <c r="H35" s="21"/>
      <c r="J35" s="38"/>
      <c r="L35" s="5"/>
      <c r="N35" s="5"/>
    </row>
    <row r="36" spans="5:14" ht="15.75" customHeight="1">
      <c r="E36" s="21"/>
      <c r="F36" s="21"/>
      <c r="G36" s="21"/>
      <c r="H36" s="21"/>
      <c r="J36" s="38"/>
      <c r="L36" s="5"/>
      <c r="N36" s="5"/>
    </row>
    <row r="37" spans="5:14" ht="15.75" customHeight="1">
      <c r="E37" s="21"/>
      <c r="F37" s="21"/>
      <c r="G37" s="21"/>
      <c r="H37" s="21"/>
      <c r="J37" s="38"/>
      <c r="L37" s="5"/>
      <c r="N37" s="5"/>
    </row>
    <row r="38" spans="5:14" ht="15.75" customHeight="1">
      <c r="E38" s="21"/>
      <c r="F38" s="21"/>
      <c r="G38" s="21"/>
      <c r="H38" s="21"/>
      <c r="J38" s="38"/>
      <c r="L38" s="5"/>
      <c r="N38" s="5"/>
    </row>
    <row r="39" spans="5:14" ht="15.75" customHeight="1">
      <c r="E39" s="21"/>
      <c r="F39" s="21"/>
      <c r="G39" s="21"/>
      <c r="H39" s="21"/>
      <c r="J39" s="38"/>
      <c r="L39" s="5"/>
      <c r="N39" s="5"/>
    </row>
    <row r="40" spans="5:14" ht="15.75" customHeight="1">
      <c r="E40" s="21"/>
      <c r="F40" s="21"/>
      <c r="G40" s="21"/>
      <c r="H40" s="21"/>
      <c r="J40" s="38"/>
      <c r="L40" s="5"/>
      <c r="N40" s="5"/>
    </row>
    <row r="41" spans="5:14" ht="15.75" customHeight="1">
      <c r="E41" s="21"/>
      <c r="F41" s="21"/>
      <c r="G41" s="21"/>
      <c r="H41" s="21"/>
      <c r="J41" s="38"/>
      <c r="L41" s="5"/>
      <c r="N41" s="5"/>
    </row>
    <row r="42" spans="5:14" ht="15.75" customHeight="1">
      <c r="E42" s="21"/>
      <c r="F42" s="21"/>
      <c r="G42" s="21"/>
      <c r="H42" s="21"/>
      <c r="J42" s="38"/>
      <c r="L42" s="5"/>
      <c r="N42" s="5"/>
    </row>
    <row r="43" spans="5:14" ht="15.75" customHeight="1">
      <c r="E43" s="21"/>
      <c r="F43" s="21"/>
      <c r="G43" s="21"/>
      <c r="H43" s="21"/>
      <c r="J43" s="38"/>
      <c r="L43" s="5"/>
      <c r="N43" s="5"/>
    </row>
    <row r="44" spans="5:14" ht="15.75" customHeight="1">
      <c r="E44" s="21"/>
      <c r="F44" s="21"/>
      <c r="G44" s="21"/>
      <c r="H44" s="21"/>
      <c r="J44" s="38"/>
      <c r="L44" s="5"/>
      <c r="N44" s="5"/>
    </row>
    <row r="45" spans="5:14" ht="15.75" customHeight="1">
      <c r="E45" s="21"/>
      <c r="F45" s="21"/>
      <c r="G45" s="21"/>
      <c r="H45" s="21"/>
      <c r="J45" s="38"/>
      <c r="L45" s="5"/>
      <c r="N45" s="5"/>
    </row>
    <row r="46" spans="5:14" ht="15.75" customHeight="1">
      <c r="E46" s="21"/>
      <c r="F46" s="21"/>
      <c r="G46" s="21"/>
      <c r="H46" s="21"/>
      <c r="J46" s="38"/>
      <c r="L46" s="5"/>
      <c r="N46" s="5"/>
    </row>
    <row r="47" spans="5:14" ht="15.75" customHeight="1">
      <c r="E47" s="21"/>
      <c r="F47" s="21"/>
      <c r="G47" s="21"/>
      <c r="H47" s="21"/>
      <c r="J47" s="38"/>
      <c r="L47" s="5"/>
      <c r="N47" s="5"/>
    </row>
    <row r="48" spans="5:14" ht="15.75" customHeight="1">
      <c r="E48" s="21"/>
      <c r="F48" s="21"/>
      <c r="G48" s="21"/>
      <c r="H48" s="21"/>
      <c r="J48" s="38"/>
      <c r="L48" s="5"/>
      <c r="N48" s="5"/>
    </row>
    <row r="49" spans="5:14" ht="15.75" customHeight="1">
      <c r="E49" s="21"/>
      <c r="F49" s="21"/>
      <c r="G49" s="21"/>
      <c r="H49" s="21"/>
      <c r="J49" s="38"/>
      <c r="L49" s="5"/>
      <c r="N49" s="5"/>
    </row>
    <row r="50" spans="5:14" ht="15.75" customHeight="1">
      <c r="E50" s="21"/>
      <c r="F50" s="21"/>
      <c r="G50" s="21"/>
      <c r="H50" s="21"/>
      <c r="J50" s="38"/>
      <c r="L50" s="5"/>
      <c r="N50" s="5"/>
    </row>
    <row r="51" spans="5:14" ht="15.75" customHeight="1">
      <c r="E51" s="21"/>
      <c r="F51" s="21"/>
      <c r="G51" s="21"/>
      <c r="H51" s="21"/>
      <c r="J51" s="38"/>
      <c r="L51" s="5"/>
      <c r="N51" s="5"/>
    </row>
    <row r="52" spans="5:14" ht="15.75" customHeight="1">
      <c r="L52" s="5"/>
      <c r="N52" s="5"/>
    </row>
    <row r="53" spans="5:14" ht="15.75" customHeight="1">
      <c r="L53" s="5"/>
      <c r="N53" s="5"/>
    </row>
    <row r="54" spans="5:14" ht="15.75" customHeight="1">
      <c r="L54" s="5"/>
      <c r="N54" s="5"/>
    </row>
    <row r="55" spans="5:14" ht="15.75" customHeight="1">
      <c r="L55" s="5"/>
      <c r="N55" s="5"/>
    </row>
    <row r="56" spans="5:14" ht="15.75" customHeight="1">
      <c r="L56" s="5"/>
      <c r="N56" s="5"/>
    </row>
    <row r="57" spans="5:14" ht="15.75" customHeight="1">
      <c r="L57" s="5"/>
      <c r="N57" s="5"/>
    </row>
    <row r="58" spans="5:14" ht="15.75" customHeight="1">
      <c r="L58" s="5"/>
      <c r="N58" s="5"/>
    </row>
    <row r="59" spans="5:14" ht="15.75" customHeight="1">
      <c r="L59" s="5"/>
      <c r="N59" s="5"/>
    </row>
    <row r="60" spans="5:14" ht="15.75" customHeight="1">
      <c r="L60" s="5"/>
      <c r="N60" s="5"/>
    </row>
    <row r="61" spans="5:14" ht="15.75" customHeight="1">
      <c r="L61" s="5"/>
      <c r="N61" s="5"/>
    </row>
    <row r="62" spans="5:14" ht="15.75" customHeight="1">
      <c r="L62" s="5"/>
      <c r="N62" s="5"/>
    </row>
    <row r="63" spans="5:14" ht="15.75" customHeight="1">
      <c r="L63" s="5"/>
      <c r="N63" s="5"/>
    </row>
    <row r="64" spans="5:14" ht="15.75" customHeight="1">
      <c r="L64" s="5"/>
      <c r="N64" s="5"/>
    </row>
    <row r="65" spans="12:14" ht="15.75" customHeight="1">
      <c r="L65" s="5"/>
      <c r="N65" s="5"/>
    </row>
    <row r="66" spans="12:14" ht="15.75" customHeight="1">
      <c r="L66" s="5"/>
      <c r="N66" s="5"/>
    </row>
    <row r="67" spans="12:14" ht="15.75" customHeight="1">
      <c r="L67" s="5"/>
      <c r="N67" s="5"/>
    </row>
    <row r="68" spans="12:14" ht="15.75" customHeight="1">
      <c r="L68" s="5"/>
      <c r="N68" s="5"/>
    </row>
    <row r="69" spans="12:14" ht="15.75" customHeight="1">
      <c r="L69" s="5"/>
      <c r="N69" s="5"/>
    </row>
    <row r="70" spans="12:14" ht="15.75" customHeight="1">
      <c r="L70" s="5"/>
      <c r="N70" s="5"/>
    </row>
    <row r="71" spans="12:14" ht="15.75" customHeight="1">
      <c r="L71" s="5"/>
      <c r="N71" s="5"/>
    </row>
    <row r="72" spans="12:14" ht="15.75" customHeight="1">
      <c r="L72" s="5"/>
      <c r="N72" s="5"/>
    </row>
    <row r="73" spans="12:14" ht="15.75" customHeight="1">
      <c r="L73" s="5"/>
      <c r="N73" s="5"/>
    </row>
    <row r="74" spans="12:14" ht="15.75" customHeight="1">
      <c r="L74" s="5"/>
      <c r="N74" s="5"/>
    </row>
    <row r="75" spans="12:14" ht="15.75" customHeight="1">
      <c r="L75" s="5"/>
      <c r="N75" s="5"/>
    </row>
    <row r="76" spans="12:14" ht="15.75" customHeight="1">
      <c r="L76" s="5"/>
      <c r="N76" s="5"/>
    </row>
    <row r="77" spans="12:14" ht="15.75" customHeight="1">
      <c r="L77" s="5"/>
      <c r="N77" s="5"/>
    </row>
    <row r="78" spans="12:14" ht="15.75" customHeight="1">
      <c r="L78" s="5"/>
      <c r="N78" s="5"/>
    </row>
    <row r="79" spans="12:14" ht="15.75" customHeight="1">
      <c r="L79" s="5"/>
      <c r="N79" s="5"/>
    </row>
    <row r="80" spans="12:14" ht="15.75" customHeight="1">
      <c r="L80" s="5"/>
      <c r="N80" s="5"/>
    </row>
    <row r="81" spans="12:14" ht="15.75" customHeight="1">
      <c r="L81" s="5"/>
      <c r="N81" s="5"/>
    </row>
    <row r="82" spans="12:14" ht="15.75" customHeight="1">
      <c r="L82" s="5"/>
      <c r="N82" s="5"/>
    </row>
    <row r="83" spans="12:14" ht="15.75" customHeight="1">
      <c r="L83" s="5"/>
      <c r="N83" s="5"/>
    </row>
    <row r="84" spans="12:14" ht="15.75" customHeight="1">
      <c r="L84" s="5"/>
      <c r="N84" s="5"/>
    </row>
    <row r="85" spans="12:14" ht="15.75" customHeight="1">
      <c r="L85" s="5"/>
      <c r="N85" s="5"/>
    </row>
    <row r="86" spans="12:14" ht="15.75" customHeight="1">
      <c r="L86" s="5"/>
      <c r="N86" s="5"/>
    </row>
    <row r="87" spans="12:14" ht="15.75" customHeight="1">
      <c r="L87" s="5"/>
      <c r="N87" s="5"/>
    </row>
    <row r="88" spans="12:14" ht="15.75" customHeight="1">
      <c r="L88" s="5"/>
      <c r="N88" s="5"/>
    </row>
    <row r="89" spans="12:14" ht="15.75" customHeight="1">
      <c r="L89" s="5"/>
      <c r="N89" s="5"/>
    </row>
    <row r="90" spans="12:14" ht="15.75" customHeight="1">
      <c r="L90" s="5"/>
      <c r="N90" s="5"/>
    </row>
    <row r="91" spans="12:14" ht="15.75" customHeight="1">
      <c r="L91" s="5"/>
      <c r="N91" s="5"/>
    </row>
    <row r="92" spans="12:14" ht="15.75" customHeight="1">
      <c r="L92" s="5"/>
      <c r="N92" s="5"/>
    </row>
    <row r="93" spans="12:14" ht="15.75" customHeight="1">
      <c r="L93" s="5"/>
      <c r="N93" s="5"/>
    </row>
    <row r="94" spans="12:14" ht="15.75" customHeight="1">
      <c r="L94" s="5"/>
      <c r="N94" s="5"/>
    </row>
    <row r="95" spans="12:14" ht="15.75" customHeight="1">
      <c r="L95" s="5"/>
      <c r="N95" s="5"/>
    </row>
    <row r="96" spans="12:14" ht="15.75" customHeight="1">
      <c r="L96" s="5"/>
      <c r="N96" s="5"/>
    </row>
    <row r="97" spans="12:14" ht="15.75" customHeight="1">
      <c r="L97" s="5"/>
      <c r="N97" s="5"/>
    </row>
    <row r="98" spans="12:14" ht="15.75" customHeight="1">
      <c r="L98" s="5"/>
      <c r="N98" s="5"/>
    </row>
    <row r="99" spans="12:14" ht="15.75" customHeight="1">
      <c r="L99" s="5"/>
      <c r="N99" s="5"/>
    </row>
    <row r="100" spans="12:14" ht="15.75" customHeight="1">
      <c r="L100" s="5"/>
      <c r="N100" s="5"/>
    </row>
    <row r="101" spans="12:14" ht="15.75" customHeight="1">
      <c r="L101" s="5"/>
      <c r="N101" s="5"/>
    </row>
    <row r="102" spans="12:14" ht="15.75" customHeight="1">
      <c r="L102" s="5"/>
      <c r="N102" s="5"/>
    </row>
    <row r="103" spans="12:14" ht="15.75" customHeight="1">
      <c r="L103" s="5"/>
      <c r="N103" s="5"/>
    </row>
    <row r="104" spans="12:14" ht="15.75" customHeight="1">
      <c r="L104" s="5"/>
      <c r="N104" s="5"/>
    </row>
    <row r="105" spans="12:14" ht="15.75" customHeight="1">
      <c r="L105" s="5"/>
      <c r="N105" s="5"/>
    </row>
    <row r="106" spans="12:14" ht="15.75" customHeight="1">
      <c r="L106" s="5"/>
      <c r="N106" s="5"/>
    </row>
    <row r="107" spans="12:14" ht="15.75" customHeight="1">
      <c r="L107" s="5"/>
      <c r="N107" s="5"/>
    </row>
    <row r="108" spans="12:14" ht="15.75" customHeight="1">
      <c r="L108" s="5"/>
      <c r="N108" s="5"/>
    </row>
    <row r="109" spans="12:14" ht="15.75" customHeight="1">
      <c r="L109" s="5"/>
      <c r="N109" s="5"/>
    </row>
    <row r="110" spans="12:14" ht="15.75" customHeight="1">
      <c r="L110" s="5"/>
      <c r="N110" s="5"/>
    </row>
    <row r="111" spans="12:14" ht="15.75" customHeight="1">
      <c r="L111" s="5"/>
      <c r="N111" s="5"/>
    </row>
    <row r="112" spans="12:14" ht="15.75" customHeight="1">
      <c r="L112" s="5"/>
      <c r="N112" s="5"/>
    </row>
    <row r="113" spans="12:14" ht="15.75" customHeight="1">
      <c r="L113" s="5"/>
      <c r="N113" s="5"/>
    </row>
    <row r="114" spans="12:14" ht="15.75" customHeight="1">
      <c r="L114" s="5"/>
      <c r="N114" s="5"/>
    </row>
    <row r="115" spans="12:14" ht="15.75" customHeight="1">
      <c r="L115" s="5"/>
      <c r="N115" s="5"/>
    </row>
    <row r="116" spans="12:14" ht="15.75" customHeight="1">
      <c r="L116" s="5"/>
      <c r="N116" s="5"/>
    </row>
    <row r="117" spans="12:14" ht="15.75" customHeight="1">
      <c r="L117" s="5"/>
      <c r="N117" s="5"/>
    </row>
    <row r="118" spans="12:14" ht="15.75" customHeight="1">
      <c r="L118" s="5"/>
      <c r="N118" s="5"/>
    </row>
    <row r="119" spans="12:14" ht="15.75" customHeight="1">
      <c r="L119" s="5"/>
      <c r="N119" s="5"/>
    </row>
    <row r="120" spans="12:14" ht="15.75" customHeight="1">
      <c r="L120" s="5"/>
      <c r="N120" s="5"/>
    </row>
    <row r="121" spans="12:14" ht="15.75" customHeight="1">
      <c r="L121" s="5"/>
      <c r="N121" s="5"/>
    </row>
    <row r="122" spans="12:14" ht="15.75" customHeight="1">
      <c r="L122" s="5"/>
      <c r="N122" s="5"/>
    </row>
    <row r="123" spans="12:14" ht="15.75" customHeight="1">
      <c r="L123" s="5"/>
      <c r="N123" s="5"/>
    </row>
    <row r="124" spans="12:14" ht="15.75" customHeight="1">
      <c r="L124" s="5"/>
      <c r="N124" s="5"/>
    </row>
    <row r="125" spans="12:14" ht="15.75" customHeight="1">
      <c r="L125" s="5"/>
      <c r="N125" s="5"/>
    </row>
    <row r="126" spans="12:14" ht="15.75" customHeight="1">
      <c r="L126" s="5"/>
      <c r="N126" s="5"/>
    </row>
    <row r="127" spans="12:14" ht="15.75" customHeight="1">
      <c r="L127" s="5"/>
      <c r="N127" s="5"/>
    </row>
    <row r="128" spans="12:14" ht="15.75" customHeight="1">
      <c r="L128" s="5"/>
      <c r="N128" s="5"/>
    </row>
    <row r="129" spans="12:14" ht="15.75" customHeight="1">
      <c r="L129" s="5"/>
      <c r="N129" s="5"/>
    </row>
    <row r="130" spans="12:14" ht="15.75" customHeight="1">
      <c r="L130" s="5"/>
      <c r="N130" s="5"/>
    </row>
    <row r="131" spans="12:14" ht="15.75" customHeight="1">
      <c r="L131" s="5"/>
      <c r="N131" s="5"/>
    </row>
    <row r="132" spans="12:14" ht="15.75" customHeight="1">
      <c r="L132" s="5"/>
      <c r="N132" s="5"/>
    </row>
    <row r="133" spans="12:14" ht="15.75" customHeight="1">
      <c r="L133" s="5"/>
      <c r="N133" s="5"/>
    </row>
    <row r="134" spans="12:14" ht="15.75" customHeight="1">
      <c r="L134" s="5"/>
      <c r="N134" s="5"/>
    </row>
    <row r="135" spans="12:14" ht="15.75" customHeight="1">
      <c r="L135" s="5"/>
      <c r="N135" s="5"/>
    </row>
    <row r="136" spans="12:14" ht="15.75" customHeight="1">
      <c r="L136" s="5"/>
      <c r="N136" s="5"/>
    </row>
    <row r="137" spans="12:14" ht="15.75" customHeight="1">
      <c r="L137" s="5"/>
      <c r="N137" s="5"/>
    </row>
    <row r="138" spans="12:14" ht="15.75" customHeight="1">
      <c r="L138" s="5"/>
      <c r="N138" s="5"/>
    </row>
    <row r="139" spans="12:14" ht="15.75" customHeight="1">
      <c r="L139" s="5"/>
      <c r="N139" s="5"/>
    </row>
    <row r="140" spans="12:14" ht="15.75" customHeight="1">
      <c r="L140" s="5"/>
      <c r="N140" s="5"/>
    </row>
    <row r="141" spans="12:14" ht="15.75" customHeight="1">
      <c r="L141" s="5"/>
      <c r="N141" s="5"/>
    </row>
    <row r="142" spans="12:14" ht="15.75" customHeight="1">
      <c r="L142" s="5"/>
      <c r="N142" s="5"/>
    </row>
    <row r="143" spans="12:14" ht="15.75" customHeight="1">
      <c r="L143" s="5"/>
      <c r="N143" s="5"/>
    </row>
    <row r="144" spans="12:14" ht="15.75" customHeight="1">
      <c r="L144" s="5"/>
      <c r="N144" s="5"/>
    </row>
    <row r="145" spans="12:14" ht="15.75" customHeight="1">
      <c r="L145" s="5"/>
      <c r="N145" s="5"/>
    </row>
    <row r="146" spans="12:14" ht="15.75" customHeight="1">
      <c r="L146" s="5"/>
      <c r="N146" s="5"/>
    </row>
    <row r="147" spans="12:14" ht="15.75" customHeight="1">
      <c r="L147" s="5"/>
      <c r="N147" s="5"/>
    </row>
    <row r="148" spans="12:14" ht="15.75" customHeight="1">
      <c r="L148" s="5"/>
      <c r="N148" s="5"/>
    </row>
    <row r="149" spans="12:14" ht="15.75" customHeight="1">
      <c r="L149" s="5"/>
      <c r="N149" s="5"/>
    </row>
    <row r="150" spans="12:14" ht="15.75" customHeight="1">
      <c r="L150" s="5"/>
      <c r="N150" s="5"/>
    </row>
    <row r="151" spans="12:14" ht="15.75" customHeight="1">
      <c r="L151" s="5"/>
      <c r="N151" s="5"/>
    </row>
    <row r="152" spans="12:14" ht="15.75" customHeight="1">
      <c r="L152" s="5"/>
      <c r="N152" s="5"/>
    </row>
    <row r="153" spans="12:14" ht="15.75" customHeight="1">
      <c r="L153" s="5"/>
      <c r="N153" s="5"/>
    </row>
    <row r="154" spans="12:14" ht="15.75" customHeight="1">
      <c r="L154" s="5"/>
      <c r="N154" s="5"/>
    </row>
    <row r="155" spans="12:14" ht="15.75" customHeight="1">
      <c r="L155" s="5"/>
      <c r="N155" s="5"/>
    </row>
    <row r="156" spans="12:14" ht="15.75" customHeight="1">
      <c r="L156" s="5"/>
      <c r="N156" s="5"/>
    </row>
    <row r="157" spans="12:14" ht="15.75" customHeight="1">
      <c r="L157" s="5"/>
      <c r="N157" s="5"/>
    </row>
    <row r="158" spans="12:14" ht="15.75" customHeight="1">
      <c r="L158" s="5"/>
      <c r="N158" s="5"/>
    </row>
    <row r="159" spans="12:14" ht="15.75" customHeight="1">
      <c r="L159" s="5"/>
      <c r="N159" s="5"/>
    </row>
    <row r="160" spans="12:14" ht="15.75" customHeight="1">
      <c r="L160" s="5"/>
      <c r="N160" s="5"/>
    </row>
    <row r="161" spans="12:14" ht="15.75" customHeight="1">
      <c r="L161" s="5"/>
      <c r="N161" s="5"/>
    </row>
    <row r="162" spans="12:14" ht="15.75" customHeight="1">
      <c r="L162" s="5"/>
      <c r="N162" s="5"/>
    </row>
    <row r="163" spans="12:14" ht="15.75" customHeight="1">
      <c r="L163" s="5"/>
      <c r="N163" s="5"/>
    </row>
    <row r="164" spans="12:14" ht="15.75" customHeight="1">
      <c r="L164" s="5"/>
      <c r="N164" s="5"/>
    </row>
    <row r="165" spans="12:14" ht="15.75" customHeight="1">
      <c r="L165" s="5"/>
      <c r="N165" s="5"/>
    </row>
    <row r="166" spans="12:14" ht="15.75" customHeight="1">
      <c r="L166" s="5"/>
      <c r="N166" s="5"/>
    </row>
    <row r="167" spans="12:14" ht="15.75" customHeight="1">
      <c r="L167" s="5"/>
      <c r="N167" s="5"/>
    </row>
    <row r="168" spans="12:14" ht="15.75" customHeight="1">
      <c r="L168" s="5"/>
      <c r="N168" s="5"/>
    </row>
    <row r="169" spans="12:14" ht="15.75" customHeight="1">
      <c r="L169" s="5"/>
      <c r="N169" s="5"/>
    </row>
    <row r="170" spans="12:14" ht="15.75" customHeight="1">
      <c r="L170" s="5"/>
      <c r="N170" s="5"/>
    </row>
    <row r="171" spans="12:14" ht="15.75" customHeight="1">
      <c r="L171" s="5"/>
      <c r="N171" s="5"/>
    </row>
    <row r="172" spans="12:14" ht="15.75" customHeight="1">
      <c r="L172" s="5"/>
      <c r="N172" s="5"/>
    </row>
    <row r="173" spans="12:14" ht="15.75" customHeight="1">
      <c r="L173" s="5"/>
      <c r="N173" s="5"/>
    </row>
    <row r="174" spans="12:14" ht="15.75" customHeight="1">
      <c r="L174" s="5"/>
      <c r="N174" s="5"/>
    </row>
    <row r="175" spans="12:14" ht="15.75" customHeight="1">
      <c r="L175" s="5"/>
      <c r="N175" s="5"/>
    </row>
    <row r="176" spans="12:14" ht="15.75" customHeight="1">
      <c r="L176" s="5"/>
      <c r="N176" s="5"/>
    </row>
    <row r="177" spans="12:14" ht="15.75" customHeight="1">
      <c r="L177" s="5"/>
      <c r="N177" s="5"/>
    </row>
    <row r="178" spans="12:14" ht="15.75" customHeight="1">
      <c r="L178" s="5"/>
      <c r="N178" s="5"/>
    </row>
    <row r="179" spans="12:14" ht="15.75" customHeight="1">
      <c r="L179" s="5"/>
      <c r="N179" s="5"/>
    </row>
    <row r="180" spans="12:14" ht="15.75" customHeight="1">
      <c r="L180" s="5"/>
      <c r="N180" s="5"/>
    </row>
    <row r="181" spans="12:14" ht="15.75" customHeight="1">
      <c r="L181" s="5"/>
      <c r="N181" s="5"/>
    </row>
    <row r="182" spans="12:14" ht="15.75" customHeight="1">
      <c r="L182" s="5"/>
      <c r="N182" s="5"/>
    </row>
    <row r="183" spans="12:14" ht="15.75" customHeight="1">
      <c r="L183" s="5"/>
      <c r="N183" s="5"/>
    </row>
    <row r="184" spans="12:14" ht="15.75" customHeight="1">
      <c r="L184" s="5"/>
      <c r="N184" s="5"/>
    </row>
    <row r="185" spans="12:14" ht="15.75" customHeight="1">
      <c r="L185" s="5"/>
      <c r="N185" s="5"/>
    </row>
    <row r="186" spans="12:14" ht="15.75" customHeight="1">
      <c r="L186" s="5"/>
      <c r="N186" s="5"/>
    </row>
    <row r="187" spans="12:14" ht="15.75" customHeight="1">
      <c r="L187" s="5"/>
      <c r="N187" s="5"/>
    </row>
    <row r="188" spans="12:14" ht="15.75" customHeight="1">
      <c r="L188" s="5"/>
      <c r="N188" s="5"/>
    </row>
    <row r="189" spans="12:14" ht="15.75" customHeight="1">
      <c r="L189" s="5"/>
      <c r="N189" s="5"/>
    </row>
    <row r="190" spans="12:14" ht="15.75" customHeight="1">
      <c r="L190" s="5"/>
      <c r="N190" s="5"/>
    </row>
    <row r="191" spans="12:14" ht="15.75" customHeight="1">
      <c r="L191" s="5"/>
      <c r="N191" s="5"/>
    </row>
    <row r="192" spans="12:14" ht="15.75" customHeight="1">
      <c r="L192" s="5"/>
      <c r="N192" s="5"/>
    </row>
    <row r="193" spans="12:14" ht="15.75" customHeight="1">
      <c r="L193" s="5"/>
      <c r="N193" s="5"/>
    </row>
    <row r="194" spans="12:14" ht="15.75" customHeight="1">
      <c r="L194" s="5"/>
      <c r="N194" s="5"/>
    </row>
    <row r="195" spans="12:14" ht="15.75" customHeight="1">
      <c r="L195" s="5"/>
      <c r="N195" s="5"/>
    </row>
    <row r="196" spans="12:14" ht="15.75" customHeight="1">
      <c r="L196" s="5"/>
      <c r="N196" s="5"/>
    </row>
    <row r="197" spans="12:14" ht="15.75" customHeight="1">
      <c r="L197" s="5"/>
      <c r="N197" s="5"/>
    </row>
    <row r="198" spans="12:14" ht="15.75" customHeight="1">
      <c r="L198" s="5"/>
      <c r="N198" s="5"/>
    </row>
    <row r="199" spans="12:14" ht="15.75" customHeight="1">
      <c r="L199" s="5"/>
      <c r="N199" s="5"/>
    </row>
    <row r="200" spans="12:14" ht="15.75" customHeight="1">
      <c r="L200" s="5"/>
      <c r="N200" s="5"/>
    </row>
    <row r="201" spans="12:14" ht="15.75" customHeight="1">
      <c r="L201" s="5"/>
      <c r="N201" s="5"/>
    </row>
    <row r="202" spans="12:14" ht="15.75" customHeight="1">
      <c r="L202" s="5"/>
      <c r="N202" s="5"/>
    </row>
    <row r="203" spans="12:14" ht="15.75" customHeight="1">
      <c r="L203" s="5"/>
      <c r="N203" s="5"/>
    </row>
    <row r="204" spans="12:14" ht="15.75" customHeight="1">
      <c r="L204" s="5"/>
      <c r="N204" s="5"/>
    </row>
    <row r="205" spans="12:14" ht="15.75" customHeight="1">
      <c r="L205" s="5"/>
      <c r="N205" s="5"/>
    </row>
    <row r="206" spans="12:14" ht="15.75" customHeight="1">
      <c r="L206" s="5"/>
      <c r="N206" s="5"/>
    </row>
    <row r="207" spans="12:14" ht="15.75" customHeight="1">
      <c r="L207" s="5"/>
      <c r="N207" s="5"/>
    </row>
    <row r="208" spans="12:14" ht="15.75" customHeight="1">
      <c r="L208" s="5"/>
      <c r="N208" s="5"/>
    </row>
    <row r="209" spans="12:14" ht="15.75" customHeight="1">
      <c r="L209" s="5"/>
      <c r="N209" s="5"/>
    </row>
    <row r="210" spans="12:14" ht="15.75" customHeight="1">
      <c r="L210" s="5"/>
      <c r="N210" s="5"/>
    </row>
    <row r="211" spans="12:14" ht="15.75" customHeight="1">
      <c r="L211" s="5"/>
      <c r="N211" s="5"/>
    </row>
    <row r="212" spans="12:14" ht="15.75" customHeight="1">
      <c r="L212" s="5"/>
      <c r="N212" s="5"/>
    </row>
    <row r="213" spans="12:14" ht="15.75" customHeight="1">
      <c r="L213" s="5"/>
      <c r="N213" s="5"/>
    </row>
    <row r="214" spans="12:14" ht="15.75" customHeight="1">
      <c r="L214" s="5"/>
      <c r="N214" s="5"/>
    </row>
    <row r="215" spans="12:14" ht="15.75" customHeight="1">
      <c r="L215" s="5"/>
      <c r="N215" s="5"/>
    </row>
    <row r="216" spans="12:14" ht="15.75" customHeight="1">
      <c r="L216" s="5"/>
      <c r="N216" s="5"/>
    </row>
    <row r="217" spans="12:14" ht="15.75" customHeight="1">
      <c r="L217" s="5"/>
      <c r="N217" s="5"/>
    </row>
    <row r="218" spans="12:14" ht="15.75" customHeight="1">
      <c r="L218" s="5"/>
      <c r="N218" s="5"/>
    </row>
    <row r="219" spans="12:14" ht="15.75" customHeight="1">
      <c r="L219" s="5"/>
      <c r="N219" s="5"/>
    </row>
    <row r="220" spans="12:14" ht="15.75" customHeight="1">
      <c r="L220" s="5"/>
      <c r="N220" s="5"/>
    </row>
    <row r="221" spans="12:14" ht="15.75" customHeight="1">
      <c r="L221" s="5"/>
      <c r="N221" s="5"/>
    </row>
    <row r="222" spans="12:14" ht="15.75" customHeight="1">
      <c r="L222" s="5"/>
      <c r="N222" s="5"/>
    </row>
    <row r="223" spans="12:14" ht="15.75" customHeight="1">
      <c r="L223" s="5"/>
      <c r="N223" s="5"/>
    </row>
    <row r="224" spans="12:14" ht="15.75" customHeight="1">
      <c r="L224" s="5"/>
      <c r="N224" s="5"/>
    </row>
    <row r="225" spans="12:14" ht="15.75" customHeight="1">
      <c r="L225" s="5"/>
      <c r="N225" s="5"/>
    </row>
    <row r="226" spans="12:14" ht="15.75" customHeight="1">
      <c r="L226" s="5"/>
      <c r="N226" s="5"/>
    </row>
    <row r="227" spans="12:14" ht="15.75" customHeight="1">
      <c r="L227" s="5"/>
      <c r="N227" s="5"/>
    </row>
    <row r="228" spans="12:14" ht="15.75" customHeight="1">
      <c r="L228" s="5"/>
      <c r="N228" s="5"/>
    </row>
    <row r="229" spans="12:14" ht="15.75" customHeight="1">
      <c r="L229" s="5"/>
      <c r="N229" s="5"/>
    </row>
    <row r="230" spans="12:14" ht="15.75" customHeight="1">
      <c r="L230" s="5"/>
      <c r="N230" s="5"/>
    </row>
    <row r="231" spans="12:14" ht="15.75" customHeight="1">
      <c r="L231" s="5"/>
      <c r="N231" s="5"/>
    </row>
    <row r="232" spans="12:14" ht="15.75" customHeight="1">
      <c r="L232" s="5"/>
      <c r="N232" s="5"/>
    </row>
    <row r="233" spans="12:14" ht="15.75" customHeight="1">
      <c r="L233" s="5"/>
      <c r="N233" s="5"/>
    </row>
    <row r="234" spans="12:14" ht="15.75" customHeight="1">
      <c r="L234" s="5"/>
      <c r="N234" s="5"/>
    </row>
    <row r="235" spans="12:14" ht="15.75" customHeight="1">
      <c r="L235" s="5"/>
      <c r="N235" s="5"/>
    </row>
    <row r="236" spans="12:14" ht="15.75" customHeight="1">
      <c r="L236" s="5"/>
      <c r="N236" s="5"/>
    </row>
    <row r="237" spans="12:14" ht="15.75" customHeight="1">
      <c r="L237" s="5"/>
      <c r="N237" s="5"/>
    </row>
    <row r="238" spans="12:14" ht="15.75" customHeight="1">
      <c r="L238" s="5"/>
      <c r="N238" s="5"/>
    </row>
    <row r="239" spans="12:14" ht="15.75" customHeight="1">
      <c r="L239" s="5"/>
      <c r="N239" s="5"/>
    </row>
    <row r="240" spans="12:14" ht="15.75" customHeight="1">
      <c r="L240" s="5"/>
      <c r="N240" s="5"/>
    </row>
    <row r="241" spans="12:14" ht="15.75" customHeight="1">
      <c r="L241" s="5"/>
      <c r="N241" s="5"/>
    </row>
    <row r="242" spans="12:14" ht="15.75" customHeight="1">
      <c r="L242" s="5"/>
      <c r="N242" s="5"/>
    </row>
    <row r="243" spans="12:14" ht="15.75" customHeight="1">
      <c r="L243" s="5"/>
      <c r="N243" s="5"/>
    </row>
    <row r="244" spans="12:14" ht="15.75" customHeight="1">
      <c r="L244" s="5"/>
      <c r="N244" s="5"/>
    </row>
    <row r="245" spans="12:14" ht="15.75" customHeight="1">
      <c r="L245" s="5"/>
      <c r="N245" s="5"/>
    </row>
    <row r="246" spans="12:14" ht="15.75" customHeight="1">
      <c r="L246" s="5"/>
      <c r="N246" s="5"/>
    </row>
    <row r="247" spans="12:14" ht="15.75" customHeight="1">
      <c r="L247" s="5"/>
      <c r="N247" s="5"/>
    </row>
    <row r="248" spans="12:14" ht="15.75" customHeight="1">
      <c r="L248" s="5"/>
      <c r="N248" s="5"/>
    </row>
    <row r="249" spans="12:14" ht="15.75" customHeight="1">
      <c r="L249" s="5"/>
      <c r="N249" s="5"/>
    </row>
    <row r="250" spans="12:14" ht="15.75" customHeight="1">
      <c r="L250" s="5"/>
      <c r="N250" s="5"/>
    </row>
    <row r="251" spans="12:14" ht="15.75" customHeight="1">
      <c r="L251" s="5"/>
      <c r="N251" s="5"/>
    </row>
    <row r="252" spans="12:14" ht="15.75" customHeight="1">
      <c r="L252" s="5"/>
      <c r="N252" s="5"/>
    </row>
    <row r="253" spans="12:14" ht="15.75" customHeight="1">
      <c r="L253" s="5"/>
      <c r="N253" s="5"/>
    </row>
    <row r="254" spans="12:14" ht="15.75" customHeight="1">
      <c r="L254" s="5"/>
      <c r="N254" s="5"/>
    </row>
    <row r="255" spans="12:14" ht="15.75" customHeight="1">
      <c r="L255" s="5"/>
      <c r="N255" s="5"/>
    </row>
    <row r="256" spans="12:14" ht="15.75" customHeight="1">
      <c r="L256" s="5"/>
      <c r="N256" s="5"/>
    </row>
    <row r="257" spans="12:14" ht="15.75" customHeight="1">
      <c r="L257" s="5"/>
      <c r="N257" s="5"/>
    </row>
    <row r="258" spans="12:14" ht="15.75" customHeight="1">
      <c r="L258" s="5"/>
      <c r="N258" s="5"/>
    </row>
    <row r="259" spans="12:14" ht="15.75" customHeight="1">
      <c r="L259" s="5"/>
      <c r="N259" s="5"/>
    </row>
    <row r="260" spans="12:14" ht="15.75" customHeight="1">
      <c r="L260" s="5"/>
      <c r="N260" s="5"/>
    </row>
    <row r="261" spans="12:14" ht="15.75" customHeight="1">
      <c r="L261" s="5"/>
      <c r="N261" s="5"/>
    </row>
    <row r="262" spans="12:14" ht="15.75" customHeight="1">
      <c r="L262" s="5"/>
      <c r="N262" s="5"/>
    </row>
    <row r="263" spans="12:14" ht="15.75" customHeight="1">
      <c r="L263" s="5"/>
      <c r="N263" s="5"/>
    </row>
    <row r="264" spans="12:14" ht="15.75" customHeight="1">
      <c r="L264" s="5"/>
      <c r="N264" s="5"/>
    </row>
    <row r="265" spans="12:14" ht="15.75" customHeight="1">
      <c r="L265" s="5"/>
      <c r="N265" s="5"/>
    </row>
    <row r="266" spans="12:14" ht="15.75" customHeight="1">
      <c r="L266" s="5"/>
      <c r="N266" s="5"/>
    </row>
    <row r="267" spans="12:14" ht="15.75" customHeight="1">
      <c r="L267" s="5"/>
      <c r="N267" s="5"/>
    </row>
    <row r="268" spans="12:14" ht="15.75" customHeight="1">
      <c r="L268" s="5"/>
      <c r="N268" s="5"/>
    </row>
    <row r="269" spans="12:14" ht="15.75" customHeight="1">
      <c r="L269" s="5"/>
      <c r="N269" s="5"/>
    </row>
    <row r="270" spans="12:14" ht="15.75" customHeight="1">
      <c r="L270" s="5"/>
      <c r="N270" s="5"/>
    </row>
    <row r="271" spans="12:14" ht="15.75" customHeight="1">
      <c r="L271" s="5"/>
      <c r="N271" s="5"/>
    </row>
    <row r="272" spans="12:14" ht="15.75" customHeight="1">
      <c r="L272" s="5"/>
      <c r="N272" s="5"/>
    </row>
    <row r="273" spans="12:14" ht="15.75" customHeight="1">
      <c r="L273" s="5"/>
      <c r="N273" s="5"/>
    </row>
    <row r="274" spans="12:14" ht="15.75" customHeight="1">
      <c r="L274" s="5"/>
      <c r="N274" s="5"/>
    </row>
    <row r="275" spans="12:14" ht="15.75" customHeight="1">
      <c r="L275" s="5"/>
      <c r="N275" s="5"/>
    </row>
    <row r="276" spans="12:14" ht="15.75" customHeight="1">
      <c r="L276" s="5"/>
      <c r="N276" s="5"/>
    </row>
    <row r="277" spans="12:14" ht="15.75" customHeight="1">
      <c r="L277" s="5"/>
      <c r="N277" s="5"/>
    </row>
    <row r="278" spans="12:14" ht="15.75" customHeight="1">
      <c r="L278" s="5"/>
      <c r="N278" s="5"/>
    </row>
    <row r="279" spans="12:14" ht="15.75" customHeight="1">
      <c r="L279" s="5"/>
      <c r="N279" s="5"/>
    </row>
    <row r="280" spans="12:14" ht="15.75" customHeight="1">
      <c r="L280" s="5"/>
      <c r="N280" s="5"/>
    </row>
    <row r="281" spans="12:14" ht="15.75" customHeight="1">
      <c r="L281" s="5"/>
      <c r="N281" s="5"/>
    </row>
    <row r="282" spans="12:14" ht="15.75" customHeight="1">
      <c r="L282" s="5"/>
      <c r="N282" s="5"/>
    </row>
    <row r="283" spans="12:14" ht="15.75" customHeight="1">
      <c r="L283" s="5"/>
      <c r="N283" s="5"/>
    </row>
    <row r="284" spans="12:14" ht="15.75" customHeight="1">
      <c r="L284" s="5"/>
      <c r="N284" s="5"/>
    </row>
    <row r="285" spans="12:14" ht="15.75" customHeight="1">
      <c r="L285" s="5"/>
      <c r="N285" s="5"/>
    </row>
    <row r="286" spans="12:14" ht="15.75" customHeight="1">
      <c r="L286" s="5"/>
      <c r="N286" s="5"/>
    </row>
    <row r="287" spans="12:14" ht="15.75" customHeight="1">
      <c r="L287" s="5"/>
      <c r="N287" s="5"/>
    </row>
    <row r="288" spans="12:14" ht="15.75" customHeight="1">
      <c r="L288" s="5"/>
      <c r="N288" s="5"/>
    </row>
    <row r="289" spans="12:14" ht="15.75" customHeight="1">
      <c r="L289" s="5"/>
      <c r="N289" s="5"/>
    </row>
    <row r="290" spans="12:14" ht="15.75" customHeight="1">
      <c r="L290" s="5"/>
      <c r="N290" s="5"/>
    </row>
    <row r="291" spans="12:14" ht="15.75" customHeight="1">
      <c r="L291" s="5"/>
      <c r="N291" s="5"/>
    </row>
    <row r="292" spans="12:14" ht="15.75" customHeight="1">
      <c r="L292" s="5"/>
      <c r="N292" s="5"/>
    </row>
    <row r="293" spans="12:14" ht="15.75" customHeight="1">
      <c r="L293" s="5"/>
      <c r="N293" s="5"/>
    </row>
    <row r="294" spans="12:14" ht="15.75" customHeight="1">
      <c r="L294" s="5"/>
      <c r="N294" s="5"/>
    </row>
    <row r="295" spans="12:14" ht="15.75" customHeight="1">
      <c r="L295" s="5"/>
      <c r="N295" s="5"/>
    </row>
    <row r="296" spans="12:14" ht="15.75" customHeight="1">
      <c r="L296" s="5"/>
      <c r="N296" s="5"/>
    </row>
    <row r="297" spans="12:14" ht="15.75" customHeight="1">
      <c r="L297" s="5"/>
      <c r="N297" s="5"/>
    </row>
    <row r="298" spans="12:14" ht="15.75" customHeight="1">
      <c r="L298" s="5"/>
      <c r="N298" s="5"/>
    </row>
    <row r="299" spans="12:14" ht="15.75" customHeight="1">
      <c r="L299" s="5"/>
      <c r="N299" s="5"/>
    </row>
    <row r="300" spans="12:14" ht="15.75" customHeight="1">
      <c r="L300" s="5"/>
      <c r="N300" s="5"/>
    </row>
    <row r="301" spans="12:14" ht="15.75" customHeight="1">
      <c r="L301" s="5"/>
      <c r="N301" s="5"/>
    </row>
    <row r="302" spans="12:14" ht="15.75" customHeight="1">
      <c r="L302" s="5"/>
      <c r="N302" s="5"/>
    </row>
    <row r="303" spans="12:14" ht="15.75" customHeight="1">
      <c r="L303" s="5"/>
      <c r="N303" s="5"/>
    </row>
    <row r="304" spans="12:14" ht="15.75" customHeight="1">
      <c r="L304" s="5"/>
      <c r="N304" s="5"/>
    </row>
    <row r="305" spans="12:14" ht="15.75" customHeight="1">
      <c r="L305" s="5"/>
      <c r="N305" s="5"/>
    </row>
    <row r="306" spans="12:14" ht="15.75" customHeight="1">
      <c r="L306" s="5"/>
      <c r="N306" s="5"/>
    </row>
    <row r="307" spans="12:14" ht="15.75" customHeight="1">
      <c r="L307" s="5"/>
      <c r="N307" s="5"/>
    </row>
    <row r="308" spans="12:14" ht="15.75" customHeight="1">
      <c r="L308" s="5"/>
      <c r="N308" s="5"/>
    </row>
    <row r="309" spans="12:14" ht="15.75" customHeight="1">
      <c r="L309" s="5"/>
      <c r="N309" s="5"/>
    </row>
    <row r="310" spans="12:14" ht="15.75" customHeight="1">
      <c r="L310" s="5"/>
      <c r="N310" s="5"/>
    </row>
    <row r="311" spans="12:14" ht="15.75" customHeight="1">
      <c r="L311" s="5"/>
      <c r="N311" s="5"/>
    </row>
    <row r="312" spans="12:14" ht="15.75" customHeight="1">
      <c r="L312" s="5"/>
      <c r="N312" s="5"/>
    </row>
    <row r="313" spans="12:14" ht="15.75" customHeight="1">
      <c r="L313" s="5"/>
      <c r="N313" s="5"/>
    </row>
    <row r="314" spans="12:14" ht="15.75" customHeight="1">
      <c r="L314" s="5"/>
      <c r="N314" s="5"/>
    </row>
    <row r="315" spans="12:14" ht="15.75" customHeight="1">
      <c r="L315" s="5"/>
      <c r="N315" s="5"/>
    </row>
    <row r="316" spans="12:14" ht="15.75" customHeight="1">
      <c r="L316" s="5"/>
      <c r="N316" s="5"/>
    </row>
    <row r="317" spans="12:14" ht="15.75" customHeight="1">
      <c r="L317" s="5"/>
      <c r="N317" s="5"/>
    </row>
    <row r="318" spans="12:14" ht="15.75" customHeight="1">
      <c r="L318" s="5"/>
      <c r="N318" s="5"/>
    </row>
    <row r="319" spans="12:14" ht="15.75" customHeight="1">
      <c r="L319" s="5"/>
      <c r="N319" s="5"/>
    </row>
    <row r="320" spans="12:14" ht="15.75" customHeight="1">
      <c r="L320" s="5"/>
      <c r="N320" s="5"/>
    </row>
    <row r="321" spans="12:14" ht="15.75" customHeight="1">
      <c r="L321" s="5"/>
      <c r="N321" s="5"/>
    </row>
    <row r="322" spans="12:14" ht="15.75" customHeight="1">
      <c r="L322" s="5"/>
      <c r="N322" s="5"/>
    </row>
    <row r="323" spans="12:14" ht="15.75" customHeight="1">
      <c r="L323" s="5"/>
      <c r="N323" s="5"/>
    </row>
    <row r="324" spans="12:14" ht="15.75" customHeight="1">
      <c r="L324" s="5"/>
      <c r="N324" s="5"/>
    </row>
    <row r="325" spans="12:14" ht="15.75" customHeight="1">
      <c r="L325" s="5"/>
      <c r="N325" s="5"/>
    </row>
    <row r="326" spans="12:14" ht="15.75" customHeight="1">
      <c r="L326" s="5"/>
      <c r="N326" s="5"/>
    </row>
    <row r="327" spans="12:14" ht="15.75" customHeight="1">
      <c r="L327" s="5"/>
      <c r="N327" s="5"/>
    </row>
    <row r="328" spans="12:14" ht="15.75" customHeight="1">
      <c r="L328" s="5"/>
      <c r="N328" s="5"/>
    </row>
    <row r="329" spans="12:14" ht="15.75" customHeight="1">
      <c r="L329" s="5"/>
      <c r="N329" s="5"/>
    </row>
    <row r="330" spans="12:14" ht="15.75" customHeight="1">
      <c r="L330" s="5"/>
      <c r="N330" s="5"/>
    </row>
    <row r="331" spans="12:14" ht="15.75" customHeight="1">
      <c r="L331" s="5"/>
      <c r="N331" s="5"/>
    </row>
    <row r="332" spans="12:14" ht="15.75" customHeight="1">
      <c r="L332" s="5"/>
      <c r="N332" s="5"/>
    </row>
    <row r="333" spans="12:14" ht="15.75" customHeight="1">
      <c r="L333" s="5"/>
      <c r="N333" s="5"/>
    </row>
    <row r="334" spans="12:14" ht="15.75" customHeight="1">
      <c r="L334" s="5"/>
      <c r="N334" s="5"/>
    </row>
    <row r="335" spans="12:14" ht="15.75" customHeight="1">
      <c r="L335" s="5"/>
      <c r="N335" s="5"/>
    </row>
    <row r="336" spans="12:14" ht="15.75" customHeight="1">
      <c r="L336" s="5"/>
      <c r="N336" s="5"/>
    </row>
    <row r="337" spans="12:14" ht="15.75" customHeight="1">
      <c r="L337" s="5"/>
      <c r="N337" s="5"/>
    </row>
    <row r="338" spans="12:14" ht="15.75" customHeight="1">
      <c r="L338" s="5"/>
      <c r="N338" s="5"/>
    </row>
    <row r="339" spans="12:14" ht="15.75" customHeight="1">
      <c r="L339" s="5"/>
      <c r="N339" s="5"/>
    </row>
    <row r="340" spans="12:14" ht="15.75" customHeight="1">
      <c r="L340" s="5"/>
      <c r="N340" s="5"/>
    </row>
    <row r="341" spans="12:14" ht="15.75" customHeight="1">
      <c r="L341" s="5"/>
      <c r="N341" s="5"/>
    </row>
    <row r="342" spans="12:14" ht="15.75" customHeight="1">
      <c r="L342" s="5"/>
      <c r="N342" s="5"/>
    </row>
    <row r="343" spans="12:14" ht="15.75" customHeight="1">
      <c r="L343" s="5"/>
      <c r="N343" s="5"/>
    </row>
    <row r="344" spans="12:14" ht="15.75" customHeight="1">
      <c r="L344" s="5"/>
      <c r="N344" s="5"/>
    </row>
    <row r="345" spans="12:14" ht="15.75" customHeight="1">
      <c r="L345" s="5"/>
      <c r="N345" s="5"/>
    </row>
    <row r="346" spans="12:14" ht="15.75" customHeight="1">
      <c r="L346" s="5"/>
      <c r="N346" s="5"/>
    </row>
    <row r="347" spans="12:14" ht="15.75" customHeight="1">
      <c r="L347" s="5"/>
      <c r="N347" s="5"/>
    </row>
    <row r="348" spans="12:14" ht="15.75" customHeight="1">
      <c r="L348" s="5"/>
      <c r="N348" s="5"/>
    </row>
    <row r="349" spans="12:14" ht="15.75" customHeight="1">
      <c r="L349" s="5"/>
      <c r="N349" s="5"/>
    </row>
    <row r="350" spans="12:14" ht="15.75" customHeight="1">
      <c r="L350" s="5"/>
      <c r="N350" s="5"/>
    </row>
    <row r="351" spans="12:14" ht="15.75" customHeight="1">
      <c r="L351" s="5"/>
      <c r="N351" s="5"/>
    </row>
    <row r="352" spans="12:14" ht="15.75" customHeight="1">
      <c r="L352" s="5"/>
      <c r="N352" s="5"/>
    </row>
    <row r="353" spans="12:14" ht="15.75" customHeight="1">
      <c r="L353" s="5"/>
      <c r="N353" s="5"/>
    </row>
    <row r="354" spans="12:14" ht="15.75" customHeight="1">
      <c r="L354" s="5"/>
      <c r="N354" s="5"/>
    </row>
    <row r="355" spans="12:14" ht="15.75" customHeight="1">
      <c r="L355" s="5"/>
      <c r="N355" s="5"/>
    </row>
    <row r="356" spans="12:14" ht="15.75" customHeight="1">
      <c r="L356" s="5"/>
      <c r="N356" s="5"/>
    </row>
    <row r="357" spans="12:14" ht="15.75" customHeight="1">
      <c r="L357" s="5"/>
      <c r="N357" s="5"/>
    </row>
    <row r="358" spans="12:14" ht="15.75" customHeight="1">
      <c r="L358" s="5"/>
      <c r="N358" s="5"/>
    </row>
    <row r="359" spans="12:14" ht="15.75" customHeight="1">
      <c r="L359" s="5"/>
      <c r="N359" s="5"/>
    </row>
    <row r="360" spans="12:14" ht="15.75" customHeight="1">
      <c r="L360" s="5"/>
      <c r="N360" s="5"/>
    </row>
    <row r="361" spans="12:14" ht="15.75" customHeight="1">
      <c r="L361" s="5"/>
      <c r="N361" s="5"/>
    </row>
    <row r="362" spans="12:14" ht="15.75" customHeight="1">
      <c r="L362" s="5"/>
      <c r="N362" s="5"/>
    </row>
    <row r="363" spans="12:14" ht="15.75" customHeight="1">
      <c r="L363" s="5"/>
      <c r="N363" s="5"/>
    </row>
    <row r="364" spans="12:14" ht="15.75" customHeight="1">
      <c r="L364" s="5"/>
      <c r="N364" s="5"/>
    </row>
    <row r="365" spans="12:14" ht="15.75" customHeight="1">
      <c r="L365" s="5"/>
      <c r="N365" s="5"/>
    </row>
    <row r="366" spans="12:14" ht="15.75" customHeight="1">
      <c r="L366" s="5"/>
      <c r="N366" s="5"/>
    </row>
    <row r="367" spans="12:14" ht="15.75" customHeight="1">
      <c r="L367" s="5"/>
      <c r="N367" s="5"/>
    </row>
    <row r="368" spans="12:14" ht="15.75" customHeight="1">
      <c r="L368" s="5"/>
      <c r="N368" s="5"/>
    </row>
    <row r="369" spans="12:14" ht="15.75" customHeight="1">
      <c r="L369" s="5"/>
      <c r="N369" s="5"/>
    </row>
    <row r="370" spans="12:14" ht="15.75" customHeight="1">
      <c r="L370" s="5"/>
      <c r="N370" s="5"/>
    </row>
    <row r="371" spans="12:14" ht="15.75" customHeight="1">
      <c r="L371" s="5"/>
      <c r="N371" s="5"/>
    </row>
    <row r="372" spans="12:14" ht="15.75" customHeight="1">
      <c r="L372" s="5"/>
      <c r="N372" s="5"/>
    </row>
    <row r="373" spans="12:14" ht="15.75" customHeight="1">
      <c r="L373" s="5"/>
      <c r="N373" s="5"/>
    </row>
    <row r="374" spans="12:14" ht="15.75" customHeight="1">
      <c r="L374" s="5"/>
      <c r="N374" s="5"/>
    </row>
    <row r="375" spans="12:14" ht="15.75" customHeight="1">
      <c r="L375" s="5"/>
      <c r="N375" s="5"/>
    </row>
    <row r="376" spans="12:14" ht="15.75" customHeight="1">
      <c r="L376" s="5"/>
      <c r="N376" s="5"/>
    </row>
    <row r="377" spans="12:14" ht="15.75" customHeight="1">
      <c r="L377" s="5"/>
      <c r="N377" s="5"/>
    </row>
    <row r="378" spans="12:14" ht="15.75" customHeight="1">
      <c r="L378" s="5"/>
      <c r="N378" s="5"/>
    </row>
    <row r="379" spans="12:14" ht="15.75" customHeight="1">
      <c r="L379" s="5"/>
      <c r="N379" s="5"/>
    </row>
    <row r="380" spans="12:14" ht="15.75" customHeight="1">
      <c r="L380" s="5"/>
      <c r="N380" s="5"/>
    </row>
    <row r="381" spans="12:14" ht="15.75" customHeight="1">
      <c r="L381" s="5"/>
      <c r="N381" s="5"/>
    </row>
    <row r="382" spans="12:14" ht="15.75" customHeight="1">
      <c r="L382" s="5"/>
      <c r="N382" s="5"/>
    </row>
    <row r="383" spans="12:14" ht="15.75" customHeight="1">
      <c r="L383" s="5"/>
      <c r="N383" s="5"/>
    </row>
    <row r="384" spans="12:14" ht="15.75" customHeight="1">
      <c r="L384" s="5"/>
      <c r="N384" s="5"/>
    </row>
    <row r="385" spans="12:14" ht="15.75" customHeight="1">
      <c r="L385" s="5"/>
      <c r="N385" s="5"/>
    </row>
    <row r="386" spans="12:14" ht="15.75" customHeight="1">
      <c r="L386" s="5"/>
      <c r="N386" s="5"/>
    </row>
    <row r="387" spans="12:14" ht="15.75" customHeight="1">
      <c r="L387" s="5"/>
      <c r="N387" s="5"/>
    </row>
    <row r="388" spans="12:14" ht="15.75" customHeight="1">
      <c r="L388" s="5"/>
      <c r="N388" s="5"/>
    </row>
    <row r="389" spans="12:14" ht="15.75" customHeight="1">
      <c r="L389" s="5"/>
      <c r="N389" s="5"/>
    </row>
    <row r="390" spans="12:14" ht="15.75" customHeight="1">
      <c r="L390" s="5"/>
      <c r="N390" s="5"/>
    </row>
    <row r="391" spans="12:14" ht="15.75" customHeight="1">
      <c r="L391" s="5"/>
      <c r="N391" s="5"/>
    </row>
    <row r="392" spans="12:14" ht="15.75" customHeight="1">
      <c r="L392" s="5"/>
      <c r="N392" s="5"/>
    </row>
    <row r="393" spans="12:14" ht="15.75" customHeight="1">
      <c r="L393" s="5"/>
      <c r="N393" s="5"/>
    </row>
    <row r="394" spans="12:14" ht="15.75" customHeight="1">
      <c r="L394" s="5"/>
      <c r="N394" s="5"/>
    </row>
    <row r="395" spans="12:14" ht="15.75" customHeight="1">
      <c r="L395" s="5"/>
      <c r="N395" s="5"/>
    </row>
    <row r="396" spans="12:14" ht="15.75" customHeight="1">
      <c r="L396" s="5"/>
      <c r="N396" s="5"/>
    </row>
    <row r="397" spans="12:14" ht="15.75" customHeight="1">
      <c r="L397" s="5"/>
      <c r="N397" s="5"/>
    </row>
    <row r="398" spans="12:14" ht="15.75" customHeight="1">
      <c r="L398" s="5"/>
      <c r="N398" s="5"/>
    </row>
    <row r="399" spans="12:14" ht="15.75" customHeight="1">
      <c r="L399" s="5"/>
      <c r="N399" s="5"/>
    </row>
    <row r="400" spans="12:14" ht="15.75" customHeight="1">
      <c r="L400" s="5"/>
      <c r="N400" s="5"/>
    </row>
    <row r="401" spans="12:14" ht="15.75" customHeight="1">
      <c r="L401" s="5"/>
      <c r="N401" s="5"/>
    </row>
    <row r="402" spans="12:14" ht="15.75" customHeight="1">
      <c r="L402" s="5"/>
      <c r="N402" s="5"/>
    </row>
    <row r="403" spans="12:14" ht="15.75" customHeight="1">
      <c r="L403" s="5"/>
      <c r="N403" s="5"/>
    </row>
    <row r="404" spans="12:14" ht="15.75" customHeight="1">
      <c r="L404" s="5"/>
      <c r="N404" s="5"/>
    </row>
    <row r="405" spans="12:14" ht="15.75" customHeight="1">
      <c r="L405" s="5"/>
      <c r="N405" s="5"/>
    </row>
    <row r="406" spans="12:14" ht="15.75" customHeight="1">
      <c r="L406" s="5"/>
      <c r="N406" s="5"/>
    </row>
    <row r="407" spans="12:14" ht="15.75" customHeight="1">
      <c r="L407" s="5"/>
      <c r="N407" s="5"/>
    </row>
    <row r="408" spans="12:14" ht="15.75" customHeight="1">
      <c r="L408" s="5"/>
      <c r="N408" s="5"/>
    </row>
    <row r="409" spans="12:14" ht="15.75" customHeight="1">
      <c r="L409" s="5"/>
      <c r="N409" s="5"/>
    </row>
    <row r="410" spans="12:14" ht="15.75" customHeight="1">
      <c r="L410" s="5"/>
      <c r="N410" s="5"/>
    </row>
    <row r="411" spans="12:14" ht="15.75" customHeight="1">
      <c r="L411" s="5"/>
      <c r="N411" s="5"/>
    </row>
    <row r="412" spans="12:14" ht="15.75" customHeight="1">
      <c r="L412" s="5"/>
      <c r="N412" s="5"/>
    </row>
    <row r="413" spans="12:14" ht="15.75" customHeight="1">
      <c r="L413" s="5"/>
      <c r="N413" s="5"/>
    </row>
    <row r="414" spans="12:14" ht="15.75" customHeight="1">
      <c r="L414" s="5"/>
      <c r="N414" s="5"/>
    </row>
    <row r="415" spans="12:14" ht="15.75" customHeight="1">
      <c r="L415" s="5"/>
      <c r="N415" s="5"/>
    </row>
    <row r="416" spans="12:14" ht="15.75" customHeight="1">
      <c r="L416" s="5"/>
      <c r="N416" s="5"/>
    </row>
    <row r="417" spans="12:14" ht="15.75" customHeight="1">
      <c r="L417" s="5"/>
      <c r="N417" s="5"/>
    </row>
    <row r="418" spans="12:14" ht="15.75" customHeight="1">
      <c r="L418" s="5"/>
      <c r="N418" s="5"/>
    </row>
    <row r="419" spans="12:14" ht="15.75" customHeight="1">
      <c r="L419" s="5"/>
      <c r="N419" s="5"/>
    </row>
    <row r="420" spans="12:14" ht="15.75" customHeight="1">
      <c r="L420" s="5"/>
      <c r="N420" s="5"/>
    </row>
    <row r="421" spans="12:14" ht="15.75" customHeight="1">
      <c r="L421" s="5"/>
      <c r="N421" s="5"/>
    </row>
    <row r="422" spans="12:14" ht="15.75" customHeight="1">
      <c r="L422" s="5"/>
      <c r="N422" s="5"/>
    </row>
    <row r="423" spans="12:14" ht="15.75" customHeight="1">
      <c r="L423" s="5"/>
      <c r="N423" s="5"/>
    </row>
    <row r="424" spans="12:14" ht="15.75" customHeight="1">
      <c r="L424" s="5"/>
      <c r="N424" s="5"/>
    </row>
    <row r="425" spans="12:14" ht="15.75" customHeight="1">
      <c r="L425" s="5"/>
      <c r="N425" s="5"/>
    </row>
    <row r="426" spans="12:14" ht="15.75" customHeight="1">
      <c r="L426" s="5"/>
      <c r="N426" s="5"/>
    </row>
    <row r="427" spans="12:14" ht="15.75" customHeight="1">
      <c r="L427" s="5"/>
      <c r="N427" s="5"/>
    </row>
    <row r="428" spans="12:14" ht="15.75" customHeight="1">
      <c r="L428" s="5"/>
      <c r="N428" s="5"/>
    </row>
    <row r="429" spans="12:14" ht="15.75" customHeight="1">
      <c r="L429" s="5"/>
      <c r="N429" s="5"/>
    </row>
    <row r="430" spans="12:14" ht="15.75" customHeight="1">
      <c r="L430" s="5"/>
      <c r="N430" s="5"/>
    </row>
    <row r="431" spans="12:14" ht="15.75" customHeight="1">
      <c r="L431" s="5"/>
      <c r="N431" s="5"/>
    </row>
    <row r="432" spans="12:14" ht="15.75" customHeight="1">
      <c r="L432" s="5"/>
      <c r="N432" s="5"/>
    </row>
    <row r="433" spans="12:14" ht="15.75" customHeight="1">
      <c r="L433" s="5"/>
      <c r="N433" s="5"/>
    </row>
    <row r="434" spans="12:14" ht="15.75" customHeight="1">
      <c r="L434" s="5"/>
      <c r="N434" s="5"/>
    </row>
    <row r="435" spans="12:14" ht="15.75" customHeight="1">
      <c r="L435" s="5"/>
      <c r="N435" s="5"/>
    </row>
    <row r="436" spans="12:14" ht="15.75" customHeight="1">
      <c r="L436" s="5"/>
      <c r="N436" s="5"/>
    </row>
    <row r="437" spans="12:14" ht="15.75" customHeight="1">
      <c r="L437" s="5"/>
      <c r="N437" s="5"/>
    </row>
    <row r="438" spans="12:14" ht="15.75" customHeight="1">
      <c r="L438" s="5"/>
      <c r="N438" s="5"/>
    </row>
    <row r="439" spans="12:14" ht="15.75" customHeight="1">
      <c r="L439" s="5"/>
      <c r="N439" s="5"/>
    </row>
    <row r="440" spans="12:14" ht="15.75" customHeight="1">
      <c r="L440" s="5"/>
      <c r="N440" s="5"/>
    </row>
    <row r="441" spans="12:14" ht="15.75" customHeight="1">
      <c r="L441" s="5"/>
      <c r="N441" s="5"/>
    </row>
    <row r="442" spans="12:14" ht="15.75" customHeight="1">
      <c r="L442" s="5"/>
      <c r="N442" s="5"/>
    </row>
    <row r="443" spans="12:14" ht="15.75" customHeight="1">
      <c r="L443" s="5"/>
      <c r="N443" s="5"/>
    </row>
    <row r="444" spans="12:14" ht="15.75" customHeight="1">
      <c r="L444" s="5"/>
      <c r="N444" s="5"/>
    </row>
    <row r="445" spans="12:14" ht="15.75" customHeight="1">
      <c r="L445" s="5"/>
      <c r="N445" s="5"/>
    </row>
    <row r="446" spans="12:14" ht="15.75" customHeight="1">
      <c r="L446" s="5"/>
      <c r="N446" s="5"/>
    </row>
    <row r="447" spans="12:14" ht="15.75" customHeight="1">
      <c r="L447" s="5"/>
      <c r="N447" s="5"/>
    </row>
    <row r="448" spans="12:14" ht="15.75" customHeight="1">
      <c r="L448" s="5"/>
      <c r="N448" s="5"/>
    </row>
    <row r="449" spans="12:14" ht="15.75" customHeight="1">
      <c r="L449" s="5"/>
      <c r="N449" s="5"/>
    </row>
    <row r="450" spans="12:14" ht="15.75" customHeight="1">
      <c r="L450" s="5"/>
      <c r="N450" s="5"/>
    </row>
    <row r="451" spans="12:14" ht="15.75" customHeight="1">
      <c r="L451" s="5"/>
      <c r="N451" s="5"/>
    </row>
    <row r="452" spans="12:14" ht="15.75" customHeight="1">
      <c r="L452" s="5"/>
      <c r="N452" s="5"/>
    </row>
    <row r="453" spans="12:14" ht="15.75" customHeight="1">
      <c r="L453" s="5"/>
      <c r="N453" s="5"/>
    </row>
    <row r="454" spans="12:14" ht="15.75" customHeight="1">
      <c r="L454" s="5"/>
      <c r="N454" s="5"/>
    </row>
    <row r="455" spans="12:14" ht="15.75" customHeight="1">
      <c r="L455" s="5"/>
      <c r="N455" s="5"/>
    </row>
    <row r="456" spans="12:14" ht="15.75" customHeight="1">
      <c r="L456" s="5"/>
      <c r="N456" s="5"/>
    </row>
    <row r="457" spans="12:14" ht="15.75" customHeight="1">
      <c r="L457" s="5"/>
      <c r="N457" s="5"/>
    </row>
    <row r="458" spans="12:14" ht="15.75" customHeight="1">
      <c r="L458" s="5"/>
      <c r="N458" s="5"/>
    </row>
    <row r="459" spans="12:14" ht="15.75" customHeight="1">
      <c r="L459" s="5"/>
      <c r="N459" s="5"/>
    </row>
    <row r="460" spans="12:14" ht="15.75" customHeight="1">
      <c r="L460" s="5"/>
      <c r="N460" s="5"/>
    </row>
    <row r="461" spans="12:14" ht="15.75" customHeight="1">
      <c r="L461" s="5"/>
      <c r="N461" s="5"/>
    </row>
    <row r="462" spans="12:14" ht="15.75" customHeight="1">
      <c r="L462" s="5"/>
      <c r="N462" s="5"/>
    </row>
    <row r="463" spans="12:14" ht="15.75" customHeight="1">
      <c r="L463" s="5"/>
      <c r="N463" s="5"/>
    </row>
    <row r="464" spans="12:14" ht="15.75" customHeight="1">
      <c r="L464" s="5"/>
      <c r="N464" s="5"/>
    </row>
    <row r="465" spans="12:14" ht="15.75" customHeight="1">
      <c r="L465" s="5"/>
      <c r="N465" s="5"/>
    </row>
    <row r="466" spans="12:14" ht="15.75" customHeight="1">
      <c r="L466" s="5"/>
      <c r="N466" s="5"/>
    </row>
    <row r="467" spans="12:14" ht="15.75" customHeight="1">
      <c r="L467" s="5"/>
      <c r="N467" s="5"/>
    </row>
    <row r="468" spans="12:14" ht="15.75" customHeight="1">
      <c r="L468" s="5"/>
      <c r="N468" s="5"/>
    </row>
    <row r="469" spans="12:14" ht="15.75" customHeight="1">
      <c r="L469" s="5"/>
      <c r="N469" s="5"/>
    </row>
    <row r="470" spans="12:14" ht="15.75" customHeight="1">
      <c r="L470" s="5"/>
      <c r="N470" s="5"/>
    </row>
    <row r="471" spans="12:14" ht="15.75" customHeight="1">
      <c r="L471" s="5"/>
      <c r="N471" s="5"/>
    </row>
    <row r="472" spans="12:14" ht="15.75" customHeight="1">
      <c r="L472" s="5"/>
      <c r="N472" s="5"/>
    </row>
    <row r="473" spans="12:14" ht="15.75" customHeight="1">
      <c r="L473" s="5"/>
      <c r="N473" s="5"/>
    </row>
    <row r="474" spans="12:14" ht="15.75" customHeight="1">
      <c r="L474" s="5"/>
      <c r="N474" s="5"/>
    </row>
    <row r="475" spans="12:14" ht="15.75" customHeight="1">
      <c r="L475" s="5"/>
      <c r="N475" s="5"/>
    </row>
    <row r="476" spans="12:14" ht="15.75" customHeight="1">
      <c r="L476" s="5"/>
      <c r="N476" s="5"/>
    </row>
    <row r="477" spans="12:14" ht="15.75" customHeight="1">
      <c r="L477" s="5"/>
      <c r="N477" s="5"/>
    </row>
    <row r="478" spans="12:14" ht="15.75" customHeight="1">
      <c r="L478" s="5"/>
      <c r="N478" s="5"/>
    </row>
    <row r="479" spans="12:14" ht="15.75" customHeight="1">
      <c r="L479" s="5"/>
      <c r="N479" s="5"/>
    </row>
    <row r="480" spans="12:14" ht="15.75" customHeight="1">
      <c r="L480" s="5"/>
      <c r="N480" s="5"/>
    </row>
    <row r="481" spans="12:14" ht="15.75" customHeight="1">
      <c r="L481" s="5"/>
      <c r="N481" s="5"/>
    </row>
    <row r="482" spans="12:14" ht="15.75" customHeight="1">
      <c r="L482" s="5"/>
      <c r="N482" s="5"/>
    </row>
    <row r="483" spans="12:14" ht="15.75" customHeight="1">
      <c r="L483" s="5"/>
      <c r="N483" s="5"/>
    </row>
    <row r="484" spans="12:14" ht="15.75" customHeight="1">
      <c r="L484" s="5"/>
      <c r="N484" s="5"/>
    </row>
    <row r="485" spans="12:14" ht="15.75" customHeight="1">
      <c r="L485" s="5"/>
      <c r="N485" s="5"/>
    </row>
    <row r="486" spans="12:14" ht="15.75" customHeight="1">
      <c r="L486" s="5"/>
      <c r="N486" s="5"/>
    </row>
    <row r="487" spans="12:14" ht="15.75" customHeight="1">
      <c r="L487" s="5"/>
      <c r="N487" s="5"/>
    </row>
    <row r="488" spans="12:14" ht="15.75" customHeight="1">
      <c r="L488" s="5"/>
      <c r="N488" s="5"/>
    </row>
    <row r="489" spans="12:14" ht="15.75" customHeight="1">
      <c r="L489" s="5"/>
      <c r="N489" s="5"/>
    </row>
    <row r="490" spans="12:14" ht="15.75" customHeight="1">
      <c r="L490" s="5"/>
      <c r="N490" s="5"/>
    </row>
    <row r="491" spans="12:14" ht="15.75" customHeight="1">
      <c r="L491" s="5"/>
      <c r="N491" s="5"/>
    </row>
    <row r="492" spans="12:14" ht="15.75" customHeight="1">
      <c r="L492" s="5"/>
      <c r="N492" s="5"/>
    </row>
    <row r="493" spans="12:14" ht="15.75" customHeight="1">
      <c r="L493" s="5"/>
      <c r="N493" s="5"/>
    </row>
    <row r="494" spans="12:14" ht="15.75" customHeight="1">
      <c r="L494" s="5"/>
      <c r="N494" s="5"/>
    </row>
    <row r="495" spans="12:14" ht="15.75" customHeight="1">
      <c r="L495" s="5"/>
      <c r="N495" s="5"/>
    </row>
    <row r="496" spans="12:14" ht="15.75" customHeight="1">
      <c r="L496" s="5"/>
      <c r="N496" s="5"/>
    </row>
    <row r="497" spans="12:14" ht="15.75" customHeight="1">
      <c r="L497" s="5"/>
      <c r="N497" s="5"/>
    </row>
    <row r="498" spans="12:14" ht="15.75" customHeight="1">
      <c r="L498" s="5"/>
      <c r="N498" s="5"/>
    </row>
    <row r="499" spans="12:14" ht="15.75" customHeight="1">
      <c r="L499" s="5"/>
      <c r="N499" s="5"/>
    </row>
    <row r="500" spans="12:14" ht="15.75" customHeight="1">
      <c r="L500" s="5"/>
      <c r="N500" s="5"/>
    </row>
    <row r="501" spans="12:14" ht="15.75" customHeight="1">
      <c r="L501" s="5"/>
      <c r="N501" s="5"/>
    </row>
    <row r="502" spans="12:14" ht="15.75" customHeight="1">
      <c r="L502" s="5"/>
      <c r="N502" s="5"/>
    </row>
    <row r="503" spans="12:14" ht="15.75" customHeight="1">
      <c r="L503" s="5"/>
      <c r="N503" s="5"/>
    </row>
    <row r="504" spans="12:14" ht="15.75" customHeight="1">
      <c r="L504" s="5"/>
      <c r="N504" s="5"/>
    </row>
    <row r="505" spans="12:14" ht="15.75" customHeight="1">
      <c r="L505" s="5"/>
      <c r="N505" s="5"/>
    </row>
    <row r="506" spans="12:14" ht="15.75" customHeight="1">
      <c r="L506" s="5"/>
      <c r="N506" s="5"/>
    </row>
    <row r="507" spans="12:14" ht="15.75" customHeight="1">
      <c r="L507" s="5"/>
      <c r="N507" s="5"/>
    </row>
    <row r="508" spans="12:14" ht="15.75" customHeight="1">
      <c r="L508" s="5"/>
      <c r="N508" s="5"/>
    </row>
    <row r="509" spans="12:14" ht="15.75" customHeight="1">
      <c r="L509" s="5"/>
      <c r="N509" s="5"/>
    </row>
    <row r="510" spans="12:14" ht="15.75" customHeight="1">
      <c r="L510" s="5"/>
      <c r="N510" s="5"/>
    </row>
    <row r="511" spans="12:14" ht="15.75" customHeight="1">
      <c r="L511" s="5"/>
      <c r="N511" s="5"/>
    </row>
    <row r="512" spans="12:14" ht="15.75" customHeight="1">
      <c r="L512" s="5"/>
      <c r="N512" s="5"/>
    </row>
    <row r="513" spans="12:14" ht="15.75" customHeight="1">
      <c r="L513" s="5"/>
      <c r="N513" s="5"/>
    </row>
    <row r="514" spans="12:14" ht="15.75" customHeight="1">
      <c r="L514" s="5"/>
      <c r="N514" s="5"/>
    </row>
    <row r="515" spans="12:14" ht="15.75" customHeight="1">
      <c r="L515" s="5"/>
      <c r="N515" s="5"/>
    </row>
    <row r="516" spans="12:14" ht="15.75" customHeight="1">
      <c r="L516" s="5"/>
      <c r="N516" s="5"/>
    </row>
    <row r="517" spans="12:14" ht="15.75" customHeight="1">
      <c r="L517" s="5"/>
      <c r="N517" s="5"/>
    </row>
    <row r="518" spans="12:14" ht="15.75" customHeight="1">
      <c r="L518" s="5"/>
      <c r="N518" s="5"/>
    </row>
    <row r="519" spans="12:14" ht="15.75" customHeight="1">
      <c r="L519" s="5"/>
      <c r="N519" s="5"/>
    </row>
    <row r="520" spans="12:14" ht="15.75" customHeight="1">
      <c r="L520" s="5"/>
      <c r="N520" s="5"/>
    </row>
    <row r="521" spans="12:14" ht="15.75" customHeight="1">
      <c r="L521" s="5"/>
      <c r="N521" s="5"/>
    </row>
    <row r="522" spans="12:14" ht="15.75" customHeight="1">
      <c r="L522" s="5"/>
      <c r="N522" s="5"/>
    </row>
    <row r="523" spans="12:14" ht="15.75" customHeight="1">
      <c r="L523" s="5"/>
      <c r="N523" s="5"/>
    </row>
    <row r="524" spans="12:14" ht="15.75" customHeight="1">
      <c r="L524" s="5"/>
      <c r="N524" s="5"/>
    </row>
    <row r="525" spans="12:14" ht="15.75" customHeight="1">
      <c r="L525" s="5"/>
      <c r="N525" s="5"/>
    </row>
    <row r="526" spans="12:14" ht="15.75" customHeight="1">
      <c r="L526" s="5"/>
      <c r="N526" s="5"/>
    </row>
    <row r="527" spans="12:14" ht="15.75" customHeight="1">
      <c r="L527" s="5"/>
      <c r="N527" s="5"/>
    </row>
    <row r="528" spans="12:14" ht="15.75" customHeight="1">
      <c r="L528" s="5"/>
      <c r="N528" s="5"/>
    </row>
    <row r="529" spans="12:14" ht="15.75" customHeight="1">
      <c r="L529" s="5"/>
      <c r="N529" s="5"/>
    </row>
    <row r="530" spans="12:14" ht="15.75" customHeight="1">
      <c r="L530" s="5"/>
      <c r="N530" s="5"/>
    </row>
    <row r="531" spans="12:14" ht="15.75" customHeight="1">
      <c r="L531" s="5"/>
      <c r="N531" s="5"/>
    </row>
    <row r="532" spans="12:14" ht="15.75" customHeight="1">
      <c r="L532" s="5"/>
      <c r="N532" s="5"/>
    </row>
    <row r="533" spans="12:14" ht="15.75" customHeight="1">
      <c r="L533" s="5"/>
      <c r="N533" s="5"/>
    </row>
    <row r="534" spans="12:14" ht="15.75" customHeight="1">
      <c r="L534" s="5"/>
      <c r="N534" s="5"/>
    </row>
    <row r="535" spans="12:14" ht="15.75" customHeight="1">
      <c r="L535" s="5"/>
      <c r="N535" s="5"/>
    </row>
    <row r="536" spans="12:14" ht="15.75" customHeight="1">
      <c r="L536" s="5"/>
      <c r="N536" s="5"/>
    </row>
    <row r="537" spans="12:14" ht="15.75" customHeight="1">
      <c r="L537" s="5"/>
      <c r="N537" s="5"/>
    </row>
    <row r="538" spans="12:14" ht="15.75" customHeight="1">
      <c r="L538" s="5"/>
      <c r="N538" s="5"/>
    </row>
    <row r="539" spans="12:14" ht="15.75" customHeight="1">
      <c r="L539" s="5"/>
      <c r="N539" s="5"/>
    </row>
    <row r="540" spans="12:14" ht="15.75" customHeight="1">
      <c r="L540" s="5"/>
      <c r="N540" s="5"/>
    </row>
    <row r="541" spans="12:14" ht="15.75" customHeight="1">
      <c r="L541" s="5"/>
      <c r="N541" s="5"/>
    </row>
    <row r="542" spans="12:14" ht="15.75" customHeight="1">
      <c r="L542" s="5"/>
      <c r="N542" s="5"/>
    </row>
    <row r="543" spans="12:14" ht="15.75" customHeight="1">
      <c r="L543" s="5"/>
      <c r="N543" s="5"/>
    </row>
    <row r="544" spans="12:14" ht="15.75" customHeight="1">
      <c r="L544" s="5"/>
      <c r="N544" s="5"/>
    </row>
    <row r="545" spans="12:14" ht="15.75" customHeight="1">
      <c r="L545" s="5"/>
      <c r="N545" s="5"/>
    </row>
    <row r="546" spans="12:14" ht="15.75" customHeight="1">
      <c r="L546" s="5"/>
      <c r="N546" s="5"/>
    </row>
    <row r="547" spans="12:14" ht="15.75" customHeight="1">
      <c r="L547" s="5"/>
      <c r="N547" s="5"/>
    </row>
    <row r="548" spans="12:14" ht="15.75" customHeight="1">
      <c r="L548" s="5"/>
      <c r="N548" s="5"/>
    </row>
    <row r="549" spans="12:14" ht="15.75" customHeight="1">
      <c r="L549" s="5"/>
      <c r="N549" s="5"/>
    </row>
    <row r="550" spans="12:14" ht="15.75" customHeight="1">
      <c r="L550" s="5"/>
      <c r="N550" s="5"/>
    </row>
    <row r="551" spans="12:14" ht="15.75" customHeight="1">
      <c r="L551" s="5"/>
      <c r="N551" s="5"/>
    </row>
    <row r="552" spans="12:14" ht="15.75" customHeight="1">
      <c r="L552" s="5"/>
      <c r="N552" s="5"/>
    </row>
    <row r="553" spans="12:14" ht="15.75" customHeight="1">
      <c r="L553" s="5"/>
      <c r="N553" s="5"/>
    </row>
    <row r="554" spans="12:14" ht="15.75" customHeight="1">
      <c r="L554" s="5"/>
      <c r="N554" s="5"/>
    </row>
    <row r="555" spans="12:14" ht="15.75" customHeight="1">
      <c r="L555" s="5"/>
      <c r="N555" s="5"/>
    </row>
    <row r="556" spans="12:14" ht="15.75" customHeight="1">
      <c r="L556" s="5"/>
      <c r="N556" s="5"/>
    </row>
    <row r="557" spans="12:14" ht="15.75" customHeight="1">
      <c r="L557" s="5"/>
      <c r="N557" s="5"/>
    </row>
    <row r="558" spans="12:14" ht="15.75" customHeight="1">
      <c r="L558" s="5"/>
      <c r="N558" s="5"/>
    </row>
    <row r="559" spans="12:14" ht="15.75" customHeight="1">
      <c r="L559" s="5"/>
      <c r="N559" s="5"/>
    </row>
    <row r="560" spans="12:14" ht="15.75" customHeight="1">
      <c r="L560" s="5"/>
      <c r="N560" s="5"/>
    </row>
    <row r="561" spans="12:14" ht="15.75" customHeight="1">
      <c r="L561" s="5"/>
      <c r="N561" s="5"/>
    </row>
    <row r="562" spans="12:14" ht="15.75" customHeight="1">
      <c r="L562" s="5"/>
      <c r="N562" s="5"/>
    </row>
    <row r="563" spans="12:14" ht="15.75" customHeight="1">
      <c r="L563" s="5"/>
      <c r="N563" s="5"/>
    </row>
    <row r="564" spans="12:14" ht="15.75" customHeight="1">
      <c r="L564" s="5"/>
      <c r="N564" s="5"/>
    </row>
    <row r="565" spans="12:14" ht="15.75" customHeight="1">
      <c r="L565" s="5"/>
      <c r="N565" s="5"/>
    </row>
    <row r="566" spans="12:14" ht="15.75" customHeight="1">
      <c r="L566" s="5"/>
      <c r="N566" s="5"/>
    </row>
    <row r="567" spans="12:14" ht="15.75" customHeight="1">
      <c r="L567" s="5"/>
      <c r="N567" s="5"/>
    </row>
    <row r="568" spans="12:14" ht="15.75" customHeight="1">
      <c r="L568" s="5"/>
      <c r="N568" s="5"/>
    </row>
    <row r="569" spans="12:14" ht="15.75" customHeight="1">
      <c r="L569" s="5"/>
      <c r="N569" s="5"/>
    </row>
    <row r="570" spans="12:14" ht="15.75" customHeight="1">
      <c r="L570" s="5"/>
      <c r="N570" s="5"/>
    </row>
    <row r="571" spans="12:14" ht="15.75" customHeight="1">
      <c r="L571" s="5"/>
      <c r="N571" s="5"/>
    </row>
    <row r="572" spans="12:14" ht="15.75" customHeight="1">
      <c r="L572" s="5"/>
      <c r="N572" s="5"/>
    </row>
    <row r="573" spans="12:14" ht="15.75" customHeight="1">
      <c r="L573" s="5"/>
      <c r="N573" s="5"/>
    </row>
    <row r="574" spans="12:14" ht="15.75" customHeight="1">
      <c r="L574" s="5"/>
      <c r="N574" s="5"/>
    </row>
    <row r="575" spans="12:14" ht="15.75" customHeight="1">
      <c r="L575" s="5"/>
      <c r="N575" s="5"/>
    </row>
    <row r="576" spans="12:14" ht="15.75" customHeight="1">
      <c r="L576" s="5"/>
      <c r="N576" s="5"/>
    </row>
    <row r="577" spans="12:14" ht="15.75" customHeight="1">
      <c r="L577" s="5"/>
      <c r="N577" s="5"/>
    </row>
    <row r="578" spans="12:14" ht="15.75" customHeight="1">
      <c r="L578" s="5"/>
      <c r="N578" s="5"/>
    </row>
    <row r="579" spans="12:14" ht="15.75" customHeight="1">
      <c r="L579" s="5"/>
      <c r="N579" s="5"/>
    </row>
    <row r="580" spans="12:14" ht="15.75" customHeight="1">
      <c r="L580" s="5"/>
      <c r="N580" s="5"/>
    </row>
    <row r="581" spans="12:14" ht="15.75" customHeight="1">
      <c r="L581" s="5"/>
      <c r="N581" s="5"/>
    </row>
    <row r="582" spans="12:14" ht="15.75" customHeight="1">
      <c r="L582" s="5"/>
      <c r="N582" s="5"/>
    </row>
    <row r="583" spans="12:14" ht="15.75" customHeight="1">
      <c r="L583" s="5"/>
      <c r="N583" s="5"/>
    </row>
    <row r="584" spans="12:14" ht="15.75" customHeight="1">
      <c r="L584" s="5"/>
      <c r="N584" s="5"/>
    </row>
    <row r="585" spans="12:14" ht="15.75" customHeight="1">
      <c r="L585" s="5"/>
      <c r="N585" s="5"/>
    </row>
    <row r="586" spans="12:14" ht="15.75" customHeight="1">
      <c r="L586" s="5"/>
      <c r="N586" s="5"/>
    </row>
    <row r="587" spans="12:14" ht="15.75" customHeight="1">
      <c r="L587" s="5"/>
      <c r="N587" s="5"/>
    </row>
    <row r="588" spans="12:14" ht="15.75" customHeight="1">
      <c r="L588" s="5"/>
      <c r="N588" s="5"/>
    </row>
    <row r="589" spans="12:14" ht="15.75" customHeight="1">
      <c r="L589" s="5"/>
      <c r="N589" s="5"/>
    </row>
    <row r="590" spans="12:14" ht="15.75" customHeight="1">
      <c r="L590" s="5"/>
      <c r="N590" s="5"/>
    </row>
    <row r="591" spans="12:14" ht="15.75" customHeight="1">
      <c r="L591" s="5"/>
      <c r="N591" s="5"/>
    </row>
    <row r="592" spans="12:14" ht="15.75" customHeight="1">
      <c r="L592" s="5"/>
      <c r="N592" s="5"/>
    </row>
    <row r="593" spans="12:14" ht="15.75" customHeight="1">
      <c r="L593" s="5"/>
      <c r="N593" s="5"/>
    </row>
    <row r="594" spans="12:14" ht="15.75" customHeight="1">
      <c r="L594" s="5"/>
      <c r="N594" s="5"/>
    </row>
    <row r="595" spans="12:14" ht="15.75" customHeight="1">
      <c r="L595" s="5"/>
      <c r="N595" s="5"/>
    </row>
    <row r="596" spans="12:14" ht="15.75" customHeight="1">
      <c r="L596" s="5"/>
      <c r="N596" s="5"/>
    </row>
    <row r="597" spans="12:14" ht="15.75" customHeight="1">
      <c r="L597" s="5"/>
      <c r="N597" s="5"/>
    </row>
    <row r="598" spans="12:14" ht="15.75" customHeight="1">
      <c r="L598" s="5"/>
      <c r="N598" s="5"/>
    </row>
    <row r="599" spans="12:14" ht="15.75" customHeight="1">
      <c r="L599" s="5"/>
      <c r="N599" s="5"/>
    </row>
    <row r="600" spans="12:14" ht="15.75" customHeight="1">
      <c r="L600" s="5"/>
      <c r="N600" s="5"/>
    </row>
    <row r="601" spans="12:14" ht="15.75" customHeight="1">
      <c r="L601" s="5"/>
      <c r="N601" s="5"/>
    </row>
    <row r="602" spans="12:14" ht="15.75" customHeight="1">
      <c r="L602" s="5"/>
      <c r="N602" s="5"/>
    </row>
    <row r="603" spans="12:14" ht="15.75" customHeight="1">
      <c r="L603" s="5"/>
      <c r="N603" s="5"/>
    </row>
    <row r="604" spans="12:14" ht="15.75" customHeight="1">
      <c r="L604" s="5"/>
      <c r="N604" s="5"/>
    </row>
    <row r="605" spans="12:14" ht="15.75" customHeight="1">
      <c r="L605" s="5"/>
      <c r="N605" s="5"/>
    </row>
    <row r="606" spans="12:14" ht="15.75" customHeight="1">
      <c r="L606" s="5"/>
      <c r="N606" s="5"/>
    </row>
    <row r="607" spans="12:14" ht="15.75" customHeight="1">
      <c r="L607" s="5"/>
      <c r="N607" s="5"/>
    </row>
    <row r="608" spans="12:14" ht="15.75" customHeight="1">
      <c r="L608" s="5"/>
      <c r="N608" s="5"/>
    </row>
    <row r="609" spans="12:14" ht="15.75" customHeight="1">
      <c r="L609" s="5"/>
      <c r="N609" s="5"/>
    </row>
    <row r="610" spans="12:14" ht="15.75" customHeight="1">
      <c r="L610" s="5"/>
      <c r="N610" s="5"/>
    </row>
    <row r="611" spans="12:14" ht="15.75" customHeight="1">
      <c r="L611" s="5"/>
      <c r="N611" s="5"/>
    </row>
    <row r="612" spans="12:14" ht="15.75" customHeight="1">
      <c r="L612" s="5"/>
      <c r="N612" s="5"/>
    </row>
    <row r="613" spans="12:14" ht="15.75" customHeight="1">
      <c r="L613" s="5"/>
      <c r="N613" s="5"/>
    </row>
    <row r="614" spans="12:14" ht="15.75" customHeight="1">
      <c r="L614" s="5"/>
      <c r="N614" s="5"/>
    </row>
    <row r="615" spans="12:14" ht="15.75" customHeight="1">
      <c r="L615" s="5"/>
      <c r="N615" s="5"/>
    </row>
    <row r="616" spans="12:14" ht="15.75" customHeight="1">
      <c r="L616" s="5"/>
      <c r="N616" s="5"/>
    </row>
    <row r="617" spans="12:14" ht="15.75" customHeight="1">
      <c r="L617" s="5"/>
      <c r="N617" s="5"/>
    </row>
    <row r="618" spans="12:14" ht="15.75" customHeight="1">
      <c r="L618" s="5"/>
      <c r="N618" s="5"/>
    </row>
    <row r="619" spans="12:14" ht="15.75" customHeight="1">
      <c r="L619" s="5"/>
      <c r="N619" s="5"/>
    </row>
    <row r="620" spans="12:14" ht="15.75" customHeight="1">
      <c r="L620" s="5"/>
      <c r="N620" s="5"/>
    </row>
    <row r="621" spans="12:14" ht="15.75" customHeight="1">
      <c r="L621" s="5"/>
      <c r="N621" s="5"/>
    </row>
    <row r="622" spans="12:14" ht="15.75" customHeight="1">
      <c r="L622" s="5"/>
      <c r="N622" s="5"/>
    </row>
    <row r="623" spans="12:14" ht="15.75" customHeight="1">
      <c r="L623" s="5"/>
      <c r="N623" s="5"/>
    </row>
    <row r="624" spans="12:14" ht="15.75" customHeight="1">
      <c r="L624" s="5"/>
      <c r="N624" s="5"/>
    </row>
    <row r="625" spans="12:14" ht="15.75" customHeight="1">
      <c r="L625" s="5"/>
      <c r="N625" s="5"/>
    </row>
    <row r="626" spans="12:14" ht="15.75" customHeight="1">
      <c r="L626" s="5"/>
      <c r="N626" s="5"/>
    </row>
    <row r="627" spans="12:14" ht="15.75" customHeight="1">
      <c r="L627" s="5"/>
      <c r="N627" s="5"/>
    </row>
    <row r="628" spans="12:14" ht="15.75" customHeight="1">
      <c r="L628" s="5"/>
      <c r="N628" s="5"/>
    </row>
    <row r="629" spans="12:14" ht="15.75" customHeight="1">
      <c r="L629" s="5"/>
      <c r="N629" s="5"/>
    </row>
    <row r="630" spans="12:14" ht="15.75" customHeight="1">
      <c r="L630" s="5"/>
      <c r="N630" s="5"/>
    </row>
    <row r="631" spans="12:14" ht="15.75" customHeight="1">
      <c r="L631" s="5"/>
      <c r="N631" s="5"/>
    </row>
    <row r="632" spans="12:14" ht="15.75" customHeight="1">
      <c r="L632" s="5"/>
      <c r="N632" s="5"/>
    </row>
    <row r="633" spans="12:14" ht="15.75" customHeight="1">
      <c r="L633" s="5"/>
      <c r="N633" s="5"/>
    </row>
    <row r="634" spans="12:14" ht="15.75" customHeight="1">
      <c r="L634" s="5"/>
      <c r="N634" s="5"/>
    </row>
    <row r="635" spans="12:14" ht="15.75" customHeight="1">
      <c r="L635" s="5"/>
      <c r="N635" s="5"/>
    </row>
    <row r="636" spans="12:14" ht="15.75" customHeight="1">
      <c r="L636" s="5"/>
      <c r="N636" s="5"/>
    </row>
    <row r="637" spans="12:14" ht="15.75" customHeight="1">
      <c r="L637" s="5"/>
      <c r="N637" s="5"/>
    </row>
    <row r="638" spans="12:14" ht="15.75" customHeight="1">
      <c r="L638" s="5"/>
      <c r="N638" s="5"/>
    </row>
    <row r="639" spans="12:14" ht="15.75" customHeight="1">
      <c r="L639" s="5"/>
      <c r="N639" s="5"/>
    </row>
    <row r="640" spans="12:14" ht="15.75" customHeight="1">
      <c r="L640" s="5"/>
      <c r="N640" s="5"/>
    </row>
    <row r="641" spans="12:14" ht="15.75" customHeight="1">
      <c r="L641" s="5"/>
      <c r="N641" s="5"/>
    </row>
    <row r="642" spans="12:14" ht="15.75" customHeight="1">
      <c r="L642" s="5"/>
      <c r="N642" s="5"/>
    </row>
    <row r="643" spans="12:14" ht="15.75" customHeight="1">
      <c r="L643" s="5"/>
      <c r="N643" s="5"/>
    </row>
    <row r="644" spans="12:14" ht="15.75" customHeight="1">
      <c r="L644" s="5"/>
      <c r="N644" s="5"/>
    </row>
    <row r="645" spans="12:14" ht="15.75" customHeight="1">
      <c r="L645" s="5"/>
      <c r="N645" s="5"/>
    </row>
    <row r="646" spans="12:14" ht="15.75" customHeight="1">
      <c r="L646" s="5"/>
      <c r="N646" s="5"/>
    </row>
    <row r="647" spans="12:14" ht="15.75" customHeight="1">
      <c r="L647" s="5"/>
      <c r="N647" s="5"/>
    </row>
    <row r="648" spans="12:14" ht="15.75" customHeight="1">
      <c r="L648" s="5"/>
      <c r="N648" s="5"/>
    </row>
    <row r="649" spans="12:14" ht="15.75" customHeight="1">
      <c r="L649" s="5"/>
      <c r="N649" s="5"/>
    </row>
    <row r="650" spans="12:14" ht="15.75" customHeight="1">
      <c r="L650" s="5"/>
      <c r="N650" s="5"/>
    </row>
    <row r="651" spans="12:14" ht="15.75" customHeight="1">
      <c r="L651" s="5"/>
      <c r="N651" s="5"/>
    </row>
    <row r="652" spans="12:14" ht="15.75" customHeight="1">
      <c r="L652" s="5"/>
      <c r="N652" s="5"/>
    </row>
    <row r="653" spans="12:14" ht="15.75" customHeight="1">
      <c r="L653" s="5"/>
      <c r="N653" s="5"/>
    </row>
    <row r="654" spans="12:14" ht="15.75" customHeight="1">
      <c r="L654" s="5"/>
      <c r="N654" s="5"/>
    </row>
    <row r="655" spans="12:14" ht="15.75" customHeight="1">
      <c r="L655" s="5"/>
      <c r="N655" s="5"/>
    </row>
    <row r="656" spans="12:14" ht="15.75" customHeight="1">
      <c r="L656" s="5"/>
      <c r="N656" s="5"/>
    </row>
    <row r="657" spans="12:14" ht="15.75" customHeight="1">
      <c r="L657" s="5"/>
      <c r="N657" s="5"/>
    </row>
    <row r="658" spans="12:14" ht="15.75" customHeight="1">
      <c r="L658" s="5"/>
      <c r="N658" s="5"/>
    </row>
    <row r="659" spans="12:14" ht="15.75" customHeight="1">
      <c r="L659" s="5"/>
      <c r="N659" s="5"/>
    </row>
    <row r="660" spans="12:14" ht="15.75" customHeight="1">
      <c r="L660" s="5"/>
      <c r="N660" s="5"/>
    </row>
    <row r="661" spans="12:14" ht="15.75" customHeight="1">
      <c r="L661" s="5"/>
      <c r="N661" s="5"/>
    </row>
    <row r="662" spans="12:14" ht="15.75" customHeight="1">
      <c r="L662" s="5"/>
      <c r="N662" s="5"/>
    </row>
    <row r="663" spans="12:14" ht="15.75" customHeight="1">
      <c r="L663" s="5"/>
      <c r="N663" s="5"/>
    </row>
    <row r="664" spans="12:14" ht="15.75" customHeight="1">
      <c r="L664" s="5"/>
      <c r="N664" s="5"/>
    </row>
    <row r="665" spans="12:14" ht="15.75" customHeight="1">
      <c r="L665" s="5"/>
      <c r="N665" s="5"/>
    </row>
    <row r="666" spans="12:14" ht="15.75" customHeight="1">
      <c r="L666" s="5"/>
      <c r="N666" s="5"/>
    </row>
    <row r="667" spans="12:14" ht="15.75" customHeight="1">
      <c r="L667" s="5"/>
      <c r="N667" s="5"/>
    </row>
    <row r="668" spans="12:14" ht="15.75" customHeight="1">
      <c r="L668" s="5"/>
      <c r="N668" s="5"/>
    </row>
    <row r="669" spans="12:14" ht="15.75" customHeight="1">
      <c r="L669" s="5"/>
      <c r="N669" s="5"/>
    </row>
    <row r="670" spans="12:14" ht="15.75" customHeight="1">
      <c r="L670" s="5"/>
      <c r="N670" s="5"/>
    </row>
    <row r="671" spans="12:14" ht="15.75" customHeight="1">
      <c r="L671" s="5"/>
      <c r="N671" s="5"/>
    </row>
    <row r="672" spans="12:14" ht="15.75" customHeight="1">
      <c r="L672" s="5"/>
      <c r="N672" s="5"/>
    </row>
    <row r="673" spans="12:14" ht="15.75" customHeight="1">
      <c r="L673" s="5"/>
      <c r="N673" s="5"/>
    </row>
    <row r="674" spans="12:14" ht="15.75" customHeight="1">
      <c r="L674" s="5"/>
      <c r="N674" s="5"/>
    </row>
    <row r="675" spans="12:14" ht="15.75" customHeight="1">
      <c r="L675" s="5"/>
      <c r="N675" s="5"/>
    </row>
    <row r="676" spans="12:14" ht="15.75" customHeight="1">
      <c r="L676" s="5"/>
      <c r="N676" s="5"/>
    </row>
    <row r="677" spans="12:14" ht="15.75" customHeight="1">
      <c r="L677" s="5"/>
      <c r="N677" s="5"/>
    </row>
    <row r="678" spans="12:14" ht="15.75" customHeight="1">
      <c r="L678" s="5"/>
      <c r="N678" s="5"/>
    </row>
    <row r="679" spans="12:14" ht="15.75" customHeight="1">
      <c r="L679" s="5"/>
      <c r="N679" s="5"/>
    </row>
    <row r="680" spans="12:14" ht="15.75" customHeight="1">
      <c r="L680" s="5"/>
      <c r="N680" s="5"/>
    </row>
    <row r="681" spans="12:14" ht="15.75" customHeight="1">
      <c r="L681" s="5"/>
      <c r="N681" s="5"/>
    </row>
    <row r="682" spans="12:14" ht="15.75" customHeight="1">
      <c r="L682" s="5"/>
      <c r="N682" s="5"/>
    </row>
    <row r="683" spans="12:14" ht="15.75" customHeight="1">
      <c r="L683" s="5"/>
      <c r="N683" s="5"/>
    </row>
    <row r="684" spans="12:14" ht="15.75" customHeight="1">
      <c r="L684" s="5"/>
      <c r="N684" s="5"/>
    </row>
    <row r="685" spans="12:14" ht="15.75" customHeight="1">
      <c r="L685" s="5"/>
      <c r="N685" s="5"/>
    </row>
    <row r="686" spans="12:14" ht="15.75" customHeight="1">
      <c r="L686" s="5"/>
      <c r="N686" s="5"/>
    </row>
    <row r="687" spans="12:14" ht="15.75" customHeight="1">
      <c r="L687" s="5"/>
      <c r="N687" s="5"/>
    </row>
    <row r="688" spans="12:14" ht="15.75" customHeight="1">
      <c r="L688" s="5"/>
      <c r="N688" s="5"/>
    </row>
    <row r="689" spans="12:14" ht="15.75" customHeight="1">
      <c r="L689" s="5"/>
      <c r="N689" s="5"/>
    </row>
    <row r="690" spans="12:14" ht="15.75" customHeight="1">
      <c r="L690" s="5"/>
      <c r="N690" s="5"/>
    </row>
    <row r="691" spans="12:14" ht="15.75" customHeight="1">
      <c r="L691" s="5"/>
      <c r="N691" s="5"/>
    </row>
    <row r="692" spans="12:14" ht="15.75" customHeight="1">
      <c r="L692" s="5"/>
      <c r="N692" s="5"/>
    </row>
    <row r="693" spans="12:14" ht="15.75" customHeight="1">
      <c r="L693" s="5"/>
      <c r="N693" s="5"/>
    </row>
    <row r="694" spans="12:14" ht="15.75" customHeight="1">
      <c r="L694" s="5"/>
      <c r="N694" s="5"/>
    </row>
    <row r="695" spans="12:14" ht="15.75" customHeight="1">
      <c r="L695" s="5"/>
      <c r="N695" s="5"/>
    </row>
    <row r="696" spans="12:14" ht="15.75" customHeight="1">
      <c r="L696" s="5"/>
      <c r="N696" s="5"/>
    </row>
    <row r="697" spans="12:14" ht="15.75" customHeight="1">
      <c r="L697" s="5"/>
      <c r="N697" s="5"/>
    </row>
    <row r="698" spans="12:14" ht="15.75" customHeight="1">
      <c r="L698" s="5"/>
      <c r="N698" s="5"/>
    </row>
    <row r="699" spans="12:14" ht="15.75" customHeight="1">
      <c r="L699" s="5"/>
      <c r="N699" s="5"/>
    </row>
    <row r="700" spans="12:14" ht="15.75" customHeight="1">
      <c r="L700" s="5"/>
      <c r="N700" s="5"/>
    </row>
    <row r="701" spans="12:14" ht="15.75" customHeight="1">
      <c r="L701" s="5"/>
      <c r="N701" s="5"/>
    </row>
    <row r="702" spans="12:14" ht="15.75" customHeight="1">
      <c r="L702" s="5"/>
      <c r="N702" s="5"/>
    </row>
    <row r="703" spans="12:14" ht="15.75" customHeight="1">
      <c r="L703" s="5"/>
      <c r="N703" s="5"/>
    </row>
    <row r="704" spans="12:14" ht="15.75" customHeight="1">
      <c r="L704" s="5"/>
      <c r="N704" s="5"/>
    </row>
    <row r="705" spans="12:14" ht="15.75" customHeight="1">
      <c r="L705" s="5"/>
      <c r="N705" s="5"/>
    </row>
    <row r="706" spans="12:14" ht="15.75" customHeight="1">
      <c r="L706" s="5"/>
      <c r="N706" s="5"/>
    </row>
    <row r="707" spans="12:14" ht="15.75" customHeight="1">
      <c r="L707" s="5"/>
      <c r="N707" s="5"/>
    </row>
    <row r="708" spans="12:14" ht="15.75" customHeight="1">
      <c r="L708" s="5"/>
      <c r="N708" s="5"/>
    </row>
    <row r="709" spans="12:14" ht="15.75" customHeight="1">
      <c r="L709" s="5"/>
      <c r="N709" s="5"/>
    </row>
    <row r="710" spans="12:14" ht="15.75" customHeight="1">
      <c r="L710" s="5"/>
      <c r="N710" s="5"/>
    </row>
    <row r="711" spans="12:14" ht="15.75" customHeight="1">
      <c r="L711" s="5"/>
      <c r="N711" s="5"/>
    </row>
    <row r="712" spans="12:14" ht="15.75" customHeight="1">
      <c r="L712" s="5"/>
      <c r="N712" s="5"/>
    </row>
    <row r="713" spans="12:14" ht="15.75" customHeight="1">
      <c r="L713" s="5"/>
      <c r="N713" s="5"/>
    </row>
    <row r="714" spans="12:14" ht="15.75" customHeight="1">
      <c r="L714" s="5"/>
      <c r="N714" s="5"/>
    </row>
    <row r="715" spans="12:14" ht="15.75" customHeight="1">
      <c r="L715" s="5"/>
      <c r="N715" s="5"/>
    </row>
    <row r="716" spans="12:14" ht="15.75" customHeight="1">
      <c r="L716" s="5"/>
      <c r="N716" s="5"/>
    </row>
    <row r="717" spans="12:14" ht="15.75" customHeight="1">
      <c r="L717" s="5"/>
      <c r="N717" s="5"/>
    </row>
    <row r="718" spans="12:14" ht="15.75" customHeight="1">
      <c r="L718" s="5"/>
      <c r="N718" s="5"/>
    </row>
    <row r="719" spans="12:14" ht="15.75" customHeight="1">
      <c r="L719" s="5"/>
      <c r="N719" s="5"/>
    </row>
    <row r="720" spans="12:14" ht="15.75" customHeight="1">
      <c r="L720" s="5"/>
      <c r="N720" s="5"/>
    </row>
    <row r="721" spans="12:14" ht="15.75" customHeight="1">
      <c r="L721" s="5"/>
      <c r="N721" s="5"/>
    </row>
    <row r="722" spans="12:14" ht="15.75" customHeight="1">
      <c r="L722" s="5"/>
      <c r="N722" s="5"/>
    </row>
    <row r="723" spans="12:14" ht="15.75" customHeight="1">
      <c r="L723" s="5"/>
      <c r="N723" s="5"/>
    </row>
    <row r="724" spans="12:14" ht="15.75" customHeight="1">
      <c r="L724" s="5"/>
      <c r="N724" s="5"/>
    </row>
    <row r="725" spans="12:14" ht="15.75" customHeight="1">
      <c r="L725" s="5"/>
      <c r="N725" s="5"/>
    </row>
    <row r="726" spans="12:14" ht="15.75" customHeight="1">
      <c r="L726" s="5"/>
      <c r="N726" s="5"/>
    </row>
    <row r="727" spans="12:14" ht="15.75" customHeight="1">
      <c r="L727" s="5"/>
      <c r="N727" s="5"/>
    </row>
    <row r="728" spans="12:14" ht="15.75" customHeight="1">
      <c r="L728" s="5"/>
      <c r="N728" s="5"/>
    </row>
    <row r="729" spans="12:14" ht="15.75" customHeight="1">
      <c r="L729" s="5"/>
      <c r="N729" s="5"/>
    </row>
    <row r="730" spans="12:14" ht="15.75" customHeight="1">
      <c r="L730" s="5"/>
      <c r="N730" s="5"/>
    </row>
    <row r="731" spans="12:14" ht="15.75" customHeight="1">
      <c r="L731" s="5"/>
      <c r="N731" s="5"/>
    </row>
    <row r="732" spans="12:14" ht="15.75" customHeight="1">
      <c r="L732" s="5"/>
      <c r="N732" s="5"/>
    </row>
    <row r="733" spans="12:14" ht="15.75" customHeight="1">
      <c r="L733" s="5"/>
      <c r="N733" s="5"/>
    </row>
    <row r="734" spans="12:14" ht="15.75" customHeight="1">
      <c r="L734" s="5"/>
      <c r="N734" s="5"/>
    </row>
    <row r="735" spans="12:14" ht="15.75" customHeight="1">
      <c r="L735" s="5"/>
      <c r="N735" s="5"/>
    </row>
    <row r="736" spans="12:14" ht="15.75" customHeight="1">
      <c r="L736" s="5"/>
      <c r="N736" s="5"/>
    </row>
    <row r="737" spans="12:14" ht="15.75" customHeight="1">
      <c r="L737" s="5"/>
      <c r="N737" s="5"/>
    </row>
    <row r="738" spans="12:14" ht="15.75" customHeight="1">
      <c r="L738" s="5"/>
      <c r="N738" s="5"/>
    </row>
    <row r="739" spans="12:14" ht="15.75" customHeight="1">
      <c r="L739" s="5"/>
      <c r="N739" s="5"/>
    </row>
    <row r="740" spans="12:14" ht="15.75" customHeight="1">
      <c r="L740" s="5"/>
      <c r="N740" s="5"/>
    </row>
    <row r="741" spans="12:14" ht="15.75" customHeight="1">
      <c r="L741" s="5"/>
      <c r="N741" s="5"/>
    </row>
    <row r="742" spans="12:14" ht="15.75" customHeight="1">
      <c r="L742" s="5"/>
      <c r="N742" s="5"/>
    </row>
    <row r="743" spans="12:14" ht="15.75" customHeight="1">
      <c r="L743" s="5"/>
      <c r="N743" s="5"/>
    </row>
    <row r="744" spans="12:14" ht="15.75" customHeight="1">
      <c r="L744" s="5"/>
      <c r="N744" s="5"/>
    </row>
    <row r="745" spans="12:14" ht="15.75" customHeight="1">
      <c r="L745" s="5"/>
      <c r="N745" s="5"/>
    </row>
    <row r="746" spans="12:14" ht="15.75" customHeight="1">
      <c r="L746" s="5"/>
      <c r="N746" s="5"/>
    </row>
    <row r="747" spans="12:14" ht="15.75" customHeight="1">
      <c r="L747" s="5"/>
      <c r="N747" s="5"/>
    </row>
    <row r="748" spans="12:14" ht="15.75" customHeight="1">
      <c r="L748" s="5"/>
      <c r="N748" s="5"/>
    </row>
    <row r="749" spans="12:14" ht="15.75" customHeight="1">
      <c r="L749" s="5"/>
      <c r="N749" s="5"/>
    </row>
    <row r="750" spans="12:14" ht="15.75" customHeight="1">
      <c r="L750" s="5"/>
      <c r="N750" s="5"/>
    </row>
    <row r="751" spans="12:14" ht="15.75" customHeight="1">
      <c r="L751" s="5"/>
      <c r="N751" s="5"/>
    </row>
    <row r="752" spans="12:14" ht="15.75" customHeight="1">
      <c r="L752" s="5"/>
      <c r="N752" s="5"/>
    </row>
    <row r="753" spans="12:14" ht="15.75" customHeight="1">
      <c r="L753" s="5"/>
      <c r="N753" s="5"/>
    </row>
    <row r="754" spans="12:14" ht="15.75" customHeight="1">
      <c r="L754" s="5"/>
      <c r="N754" s="5"/>
    </row>
    <row r="755" spans="12:14" ht="15.75" customHeight="1">
      <c r="L755" s="5"/>
      <c r="N755" s="5"/>
    </row>
    <row r="756" spans="12:14" ht="15.75" customHeight="1">
      <c r="L756" s="5"/>
      <c r="N756" s="5"/>
    </row>
    <row r="757" spans="12:14" ht="15.75" customHeight="1">
      <c r="L757" s="5"/>
      <c r="N757" s="5"/>
    </row>
    <row r="758" spans="12:14" ht="15.75" customHeight="1">
      <c r="L758" s="5"/>
      <c r="N758" s="5"/>
    </row>
    <row r="759" spans="12:14" ht="15.75" customHeight="1">
      <c r="L759" s="5"/>
      <c r="N759" s="5"/>
    </row>
    <row r="760" spans="12:14" ht="15.75" customHeight="1">
      <c r="L760" s="5"/>
      <c r="N760" s="5"/>
    </row>
    <row r="761" spans="12:14" ht="15.75" customHeight="1">
      <c r="L761" s="5"/>
      <c r="N761" s="5"/>
    </row>
    <row r="762" spans="12:14" ht="15.75" customHeight="1">
      <c r="L762" s="5"/>
      <c r="N762" s="5"/>
    </row>
    <row r="763" spans="12:14" ht="15.75" customHeight="1">
      <c r="L763" s="5"/>
      <c r="N763" s="5"/>
    </row>
    <row r="764" spans="12:14" ht="15.75" customHeight="1">
      <c r="L764" s="5"/>
      <c r="N764" s="5"/>
    </row>
    <row r="765" spans="12:14" ht="15.75" customHeight="1">
      <c r="L765" s="5"/>
      <c r="N765" s="5"/>
    </row>
    <row r="766" spans="12:14" ht="15.75" customHeight="1">
      <c r="L766" s="5"/>
      <c r="N766" s="5"/>
    </row>
    <row r="767" spans="12:14" ht="15.75" customHeight="1">
      <c r="L767" s="5"/>
      <c r="N767" s="5"/>
    </row>
    <row r="768" spans="12:14" ht="15.75" customHeight="1">
      <c r="L768" s="5"/>
      <c r="N768" s="5"/>
    </row>
    <row r="769" spans="12:14" ht="15.75" customHeight="1">
      <c r="L769" s="5"/>
      <c r="N769" s="5"/>
    </row>
    <row r="770" spans="12:14" ht="15.75" customHeight="1">
      <c r="L770" s="5"/>
      <c r="N770" s="5"/>
    </row>
    <row r="771" spans="12:14" ht="15.75" customHeight="1">
      <c r="L771" s="5"/>
      <c r="N771" s="5"/>
    </row>
    <row r="772" spans="12:14" ht="15.75" customHeight="1">
      <c r="L772" s="5"/>
      <c r="N772" s="5"/>
    </row>
    <row r="773" spans="12:14" ht="15.75" customHeight="1">
      <c r="L773" s="5"/>
      <c r="N773" s="5"/>
    </row>
    <row r="774" spans="12:14" ht="15.75" customHeight="1">
      <c r="L774" s="5"/>
      <c r="N774" s="5"/>
    </row>
    <row r="775" spans="12:14" ht="15.75" customHeight="1">
      <c r="L775" s="5"/>
      <c r="N775" s="5"/>
    </row>
    <row r="776" spans="12:14" ht="15.75" customHeight="1">
      <c r="L776" s="5"/>
      <c r="N776" s="5"/>
    </row>
    <row r="777" spans="12:14" ht="15.75" customHeight="1">
      <c r="L777" s="5"/>
      <c r="N777" s="5"/>
    </row>
    <row r="778" spans="12:14" ht="15.75" customHeight="1">
      <c r="L778" s="5"/>
      <c r="N778" s="5"/>
    </row>
    <row r="779" spans="12:14" ht="15.75" customHeight="1">
      <c r="L779" s="5"/>
      <c r="N779" s="5"/>
    </row>
    <row r="780" spans="12:14" ht="15.75" customHeight="1">
      <c r="L780" s="5"/>
      <c r="N780" s="5"/>
    </row>
    <row r="781" spans="12:14" ht="15.75" customHeight="1">
      <c r="L781" s="5"/>
      <c r="N781" s="5"/>
    </row>
    <row r="782" spans="12:14" ht="15.75" customHeight="1">
      <c r="L782" s="5"/>
      <c r="N782" s="5"/>
    </row>
    <row r="783" spans="12:14" ht="15.75" customHeight="1">
      <c r="L783" s="5"/>
      <c r="N783" s="5"/>
    </row>
    <row r="784" spans="12:14" ht="15.75" customHeight="1">
      <c r="L784" s="5"/>
      <c r="N784" s="5"/>
    </row>
    <row r="785" spans="12:14" ht="15.75" customHeight="1">
      <c r="L785" s="5"/>
      <c r="N785" s="5"/>
    </row>
    <row r="786" spans="12:14" ht="15.75" customHeight="1">
      <c r="L786" s="5"/>
      <c r="N786" s="5"/>
    </row>
    <row r="787" spans="12:14" ht="15.75" customHeight="1">
      <c r="L787" s="5"/>
      <c r="N787" s="5"/>
    </row>
    <row r="788" spans="12:14" ht="15.75" customHeight="1">
      <c r="L788" s="5"/>
      <c r="N788" s="5"/>
    </row>
    <row r="789" spans="12:14" ht="15.75" customHeight="1">
      <c r="L789" s="5"/>
      <c r="N789" s="5"/>
    </row>
    <row r="790" spans="12:14" ht="15.75" customHeight="1">
      <c r="L790" s="5"/>
      <c r="N790" s="5"/>
    </row>
    <row r="791" spans="12:14" ht="15.75" customHeight="1">
      <c r="L791" s="5"/>
      <c r="N791" s="5"/>
    </row>
    <row r="792" spans="12:14" ht="15.75" customHeight="1">
      <c r="L792" s="5"/>
      <c r="N792" s="5"/>
    </row>
    <row r="793" spans="12:14" ht="15.75" customHeight="1">
      <c r="L793" s="5"/>
      <c r="N793" s="5"/>
    </row>
    <row r="794" spans="12:14" ht="15.75" customHeight="1">
      <c r="L794" s="5"/>
      <c r="N794" s="5"/>
    </row>
    <row r="795" spans="12:14" ht="15.75" customHeight="1">
      <c r="L795" s="5"/>
      <c r="N795" s="5"/>
    </row>
    <row r="796" spans="12:14" ht="15.75" customHeight="1">
      <c r="L796" s="5"/>
      <c r="N796" s="5"/>
    </row>
    <row r="797" spans="12:14" ht="15.75" customHeight="1">
      <c r="L797" s="5"/>
      <c r="N797" s="5"/>
    </row>
    <row r="798" spans="12:14" ht="15.75" customHeight="1">
      <c r="L798" s="5"/>
      <c r="N798" s="5"/>
    </row>
    <row r="799" spans="12:14" ht="15.75" customHeight="1">
      <c r="L799" s="5"/>
      <c r="N799" s="5"/>
    </row>
    <row r="800" spans="12:14" ht="15.75" customHeight="1">
      <c r="L800" s="5"/>
      <c r="N800" s="5"/>
    </row>
    <row r="801" spans="12:14" ht="15.75" customHeight="1">
      <c r="L801" s="5"/>
      <c r="N801" s="5"/>
    </row>
    <row r="802" spans="12:14" ht="15.75" customHeight="1">
      <c r="L802" s="5"/>
      <c r="N802" s="5"/>
    </row>
    <row r="803" spans="12:14" ht="15.75" customHeight="1">
      <c r="L803" s="5"/>
      <c r="N803" s="5"/>
    </row>
  </sheetData>
  <printOptions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P803"/>
  <sheetViews>
    <sheetView workbookViewId="0">
      <pane ySplit="3" topLeftCell="A4" activePane="bottomLeft" state="frozen"/>
      <selection pane="bottomLeft" activeCell="B5" sqref="B5"/>
    </sheetView>
  </sheetViews>
  <sheetFormatPr baseColWidth="10" defaultColWidth="12.6640625" defaultRowHeight="15" customHeight="1"/>
  <cols>
    <col min="1" max="1" width="19.1640625" customWidth="1"/>
    <col min="2" max="2" width="31.1640625" customWidth="1"/>
    <col min="3" max="3" width="8.83203125" customWidth="1"/>
    <col min="4" max="4" width="8.5" customWidth="1"/>
    <col min="5" max="6" width="13.5" customWidth="1"/>
    <col min="7" max="7" width="12.6640625" customWidth="1"/>
    <col min="8" max="8" width="13.6640625" customWidth="1"/>
    <col min="9" max="9" width="15.33203125" customWidth="1"/>
    <col min="10" max="10" width="19.6640625" customWidth="1"/>
    <col min="15" max="15" width="26.83203125" customWidth="1"/>
    <col min="16" max="16" width="25.33203125" customWidth="1"/>
  </cols>
  <sheetData>
    <row r="1" spans="1:16" ht="48.75" customHeight="1">
      <c r="A1" s="4" t="s">
        <v>20</v>
      </c>
      <c r="B1" s="4"/>
      <c r="C1" s="2"/>
      <c r="D1" s="2"/>
      <c r="E1" s="2"/>
      <c r="F1" s="2"/>
      <c r="G1" s="2"/>
      <c r="H1" s="2"/>
      <c r="I1" s="2"/>
      <c r="J1" s="31"/>
      <c r="K1" s="31"/>
      <c r="M1" s="5"/>
      <c r="N1" s="5"/>
      <c r="O1" s="36"/>
      <c r="P1" s="37"/>
    </row>
    <row r="2" spans="1:16" ht="15.75" customHeight="1">
      <c r="A2" s="28"/>
      <c r="B2" s="28" t="s">
        <v>21</v>
      </c>
      <c r="C2" s="19"/>
      <c r="D2" s="19"/>
      <c r="E2" s="19" t="s">
        <v>22</v>
      </c>
      <c r="F2" s="19"/>
      <c r="G2" s="19"/>
      <c r="H2" s="19" t="s">
        <v>0</v>
      </c>
      <c r="I2" s="19" t="s">
        <v>22</v>
      </c>
      <c r="J2" s="38"/>
      <c r="K2" s="31"/>
      <c r="L2" s="6" t="s">
        <v>1</v>
      </c>
      <c r="M2" s="7">
        <f>SUM(C4:C176)</f>
        <v>0</v>
      </c>
      <c r="N2" s="39"/>
      <c r="O2" s="40" t="s">
        <v>23</v>
      </c>
      <c r="P2" s="41" t="s">
        <v>24</v>
      </c>
    </row>
    <row r="3" spans="1:16" ht="15.75" customHeight="1">
      <c r="A3" s="7" t="s">
        <v>2</v>
      </c>
      <c r="B3" s="7" t="s">
        <v>3</v>
      </c>
      <c r="C3" s="42" t="s">
        <v>4</v>
      </c>
      <c r="D3" s="42" t="s">
        <v>5</v>
      </c>
      <c r="E3" s="42" t="s">
        <v>6</v>
      </c>
      <c r="F3" s="42" t="s">
        <v>19</v>
      </c>
      <c r="G3" s="42" t="s">
        <v>25</v>
      </c>
      <c r="H3" s="42" t="s">
        <v>8</v>
      </c>
      <c r="I3" s="42" t="s">
        <v>26</v>
      </c>
      <c r="J3" s="43" t="s">
        <v>10</v>
      </c>
      <c r="K3" s="44" t="s">
        <v>11</v>
      </c>
      <c r="L3" s="13" t="s">
        <v>12</v>
      </c>
      <c r="M3" s="7">
        <f>SUM(L4:L198)</f>
        <v>0</v>
      </c>
      <c r="N3" s="39"/>
      <c r="O3" s="45" t="s">
        <v>27</v>
      </c>
      <c r="P3" s="25" t="s">
        <v>28</v>
      </c>
    </row>
    <row r="4" spans="1:16" ht="15.75" customHeight="1">
      <c r="E4" s="21"/>
      <c r="F4" s="21"/>
      <c r="G4" s="21"/>
      <c r="H4" s="21"/>
      <c r="J4" s="38"/>
      <c r="K4" s="79"/>
      <c r="L4" s="4"/>
      <c r="N4" s="4"/>
    </row>
    <row r="5" spans="1:16" ht="15.75" customHeight="1">
      <c r="A5" s="84" t="s">
        <v>565</v>
      </c>
      <c r="B5" s="85" t="s">
        <v>566</v>
      </c>
      <c r="C5" s="86" t="s">
        <v>567</v>
      </c>
      <c r="D5" s="87" t="s">
        <v>568</v>
      </c>
      <c r="E5" s="87">
        <v>68.349999999999994</v>
      </c>
      <c r="F5" s="87">
        <v>97.65</v>
      </c>
      <c r="G5" s="88">
        <f t="shared" ref="G5:G17" si="0">F5-(F5*20/100)</f>
        <v>78.12</v>
      </c>
      <c r="H5" s="87" t="s">
        <v>568</v>
      </c>
      <c r="I5" s="89" t="s">
        <v>569</v>
      </c>
      <c r="J5" s="90" t="s">
        <v>570</v>
      </c>
      <c r="K5" s="90"/>
      <c r="L5" s="85"/>
      <c r="N5" s="5"/>
    </row>
    <row r="6" spans="1:16" ht="15.75" customHeight="1">
      <c r="A6" s="84" t="s">
        <v>565</v>
      </c>
      <c r="B6" s="85" t="s">
        <v>571</v>
      </c>
      <c r="C6" s="86" t="s">
        <v>567</v>
      </c>
      <c r="D6" s="87" t="s">
        <v>568</v>
      </c>
      <c r="E6" s="87">
        <v>85.61</v>
      </c>
      <c r="F6" s="87">
        <v>122.3</v>
      </c>
      <c r="G6" s="88">
        <f t="shared" si="0"/>
        <v>97.84</v>
      </c>
      <c r="H6" s="87" t="s">
        <v>568</v>
      </c>
      <c r="I6" s="89" t="s">
        <v>569</v>
      </c>
      <c r="J6" s="90" t="s">
        <v>570</v>
      </c>
      <c r="K6" s="90"/>
      <c r="L6" s="85"/>
      <c r="N6" s="5"/>
    </row>
    <row r="7" spans="1:16" ht="15.75" customHeight="1">
      <c r="A7" s="84" t="s">
        <v>572</v>
      </c>
      <c r="B7" s="85" t="s">
        <v>573</v>
      </c>
      <c r="C7" s="86" t="s">
        <v>567</v>
      </c>
      <c r="D7" s="87" t="s">
        <v>568</v>
      </c>
      <c r="E7" s="87">
        <v>76.7</v>
      </c>
      <c r="F7" s="87">
        <v>109.59</v>
      </c>
      <c r="G7" s="88">
        <f t="shared" si="0"/>
        <v>87.671999999999997</v>
      </c>
      <c r="H7" s="87" t="s">
        <v>568</v>
      </c>
      <c r="I7" s="89" t="s">
        <v>569</v>
      </c>
      <c r="J7" s="90" t="s">
        <v>570</v>
      </c>
      <c r="K7" s="90"/>
      <c r="L7" s="85"/>
      <c r="N7" s="5"/>
    </row>
    <row r="8" spans="1:16" ht="15.75" customHeight="1">
      <c r="A8" s="84" t="s">
        <v>572</v>
      </c>
      <c r="B8" s="85" t="s">
        <v>574</v>
      </c>
      <c r="C8" s="86" t="s">
        <v>567</v>
      </c>
      <c r="D8" s="87" t="s">
        <v>568</v>
      </c>
      <c r="E8" s="87">
        <v>94.22</v>
      </c>
      <c r="F8" s="87">
        <v>134.6</v>
      </c>
      <c r="G8" s="88">
        <f t="shared" si="0"/>
        <v>107.67999999999999</v>
      </c>
      <c r="H8" s="87" t="s">
        <v>568</v>
      </c>
      <c r="I8" s="89" t="s">
        <v>569</v>
      </c>
      <c r="J8" s="90" t="s">
        <v>570</v>
      </c>
      <c r="K8" s="90"/>
      <c r="L8" s="85"/>
      <c r="N8" s="5"/>
    </row>
    <row r="9" spans="1:16" ht="15.75" customHeight="1">
      <c r="A9" s="84" t="s">
        <v>575</v>
      </c>
      <c r="B9" s="85" t="s">
        <v>576</v>
      </c>
      <c r="C9" s="86" t="s">
        <v>567</v>
      </c>
      <c r="D9" s="87" t="s">
        <v>568</v>
      </c>
      <c r="E9" s="87">
        <v>109.24</v>
      </c>
      <c r="F9" s="87">
        <v>156.05000000000001</v>
      </c>
      <c r="G9" s="88">
        <f t="shared" si="0"/>
        <v>124.84</v>
      </c>
      <c r="H9" s="87" t="s">
        <v>568</v>
      </c>
      <c r="I9" s="89" t="s">
        <v>569</v>
      </c>
      <c r="J9" s="90" t="s">
        <v>570</v>
      </c>
      <c r="K9" s="90"/>
      <c r="L9" s="85"/>
      <c r="N9" s="5"/>
    </row>
    <row r="10" spans="1:16" ht="15.75" customHeight="1">
      <c r="A10" s="84" t="s">
        <v>577</v>
      </c>
      <c r="B10" s="85" t="s">
        <v>578</v>
      </c>
      <c r="C10" s="86" t="s">
        <v>567</v>
      </c>
      <c r="D10" s="87" t="s">
        <v>568</v>
      </c>
      <c r="E10" s="87">
        <v>126.37</v>
      </c>
      <c r="F10" s="87">
        <v>180.54</v>
      </c>
      <c r="G10" s="88">
        <f t="shared" si="0"/>
        <v>144.43199999999999</v>
      </c>
      <c r="H10" s="87" t="s">
        <v>568</v>
      </c>
      <c r="I10" s="89" t="s">
        <v>569</v>
      </c>
      <c r="J10" s="90" t="s">
        <v>570</v>
      </c>
      <c r="K10" s="90"/>
      <c r="L10" s="85"/>
      <c r="N10" s="5"/>
    </row>
    <row r="11" spans="1:16" ht="15.75" customHeight="1">
      <c r="A11" s="84" t="s">
        <v>577</v>
      </c>
      <c r="B11" s="85" t="s">
        <v>579</v>
      </c>
      <c r="C11" s="86" t="s">
        <v>567</v>
      </c>
      <c r="D11" s="87" t="s">
        <v>568</v>
      </c>
      <c r="E11" s="87">
        <v>149.36000000000001</v>
      </c>
      <c r="F11" s="87">
        <v>213.37</v>
      </c>
      <c r="G11" s="88">
        <f t="shared" si="0"/>
        <v>170.696</v>
      </c>
      <c r="H11" s="87" t="s">
        <v>568</v>
      </c>
      <c r="I11" s="89" t="s">
        <v>569</v>
      </c>
      <c r="J11" s="90" t="s">
        <v>570</v>
      </c>
      <c r="K11" s="90"/>
      <c r="L11" s="85"/>
      <c r="N11" s="5"/>
    </row>
    <row r="12" spans="1:16" ht="15.75" customHeight="1">
      <c r="A12" s="84" t="s">
        <v>580</v>
      </c>
      <c r="B12" s="85" t="s">
        <v>581</v>
      </c>
      <c r="C12" s="86" t="s">
        <v>567</v>
      </c>
      <c r="D12" s="87" t="s">
        <v>568</v>
      </c>
      <c r="E12" s="87">
        <v>155.11000000000001</v>
      </c>
      <c r="F12" s="87">
        <v>221.59</v>
      </c>
      <c r="G12" s="88">
        <f t="shared" si="0"/>
        <v>177.27199999999999</v>
      </c>
      <c r="H12" s="87" t="s">
        <v>568</v>
      </c>
      <c r="I12" s="89" t="s">
        <v>569</v>
      </c>
      <c r="J12" s="90" t="s">
        <v>570</v>
      </c>
      <c r="K12" s="90"/>
      <c r="L12" s="85"/>
      <c r="N12" s="5"/>
    </row>
    <row r="13" spans="1:16" ht="15.75" customHeight="1">
      <c r="A13" s="84" t="s">
        <v>577</v>
      </c>
      <c r="B13" s="85" t="s">
        <v>582</v>
      </c>
      <c r="C13" s="86" t="s">
        <v>567</v>
      </c>
      <c r="D13" s="87" t="s">
        <v>568</v>
      </c>
      <c r="E13" s="87">
        <v>235.3</v>
      </c>
      <c r="F13" s="87">
        <v>336.13</v>
      </c>
      <c r="G13" s="88">
        <f t="shared" si="0"/>
        <v>268.904</v>
      </c>
      <c r="H13" s="87" t="s">
        <v>568</v>
      </c>
      <c r="I13" s="89" t="s">
        <v>569</v>
      </c>
      <c r="J13" s="90" t="s">
        <v>570</v>
      </c>
      <c r="K13" s="90"/>
      <c r="L13" s="85"/>
      <c r="N13" s="5"/>
    </row>
    <row r="14" spans="1:16" ht="15.75" customHeight="1">
      <c r="A14" s="84" t="s">
        <v>580</v>
      </c>
      <c r="B14" s="85" t="s">
        <v>583</v>
      </c>
      <c r="C14" s="86" t="s">
        <v>567</v>
      </c>
      <c r="D14" s="87" t="s">
        <v>568</v>
      </c>
      <c r="E14" s="87">
        <v>220.03</v>
      </c>
      <c r="F14" s="87">
        <v>314.33999999999997</v>
      </c>
      <c r="G14" s="88">
        <f t="shared" si="0"/>
        <v>251.47199999999998</v>
      </c>
      <c r="H14" s="87" t="s">
        <v>568</v>
      </c>
      <c r="I14" s="89" t="s">
        <v>569</v>
      </c>
      <c r="J14" s="90" t="s">
        <v>570</v>
      </c>
      <c r="K14" s="90"/>
      <c r="L14" s="85"/>
      <c r="N14" s="5"/>
    </row>
    <row r="15" spans="1:16" ht="15.75" customHeight="1">
      <c r="A15" s="84" t="s">
        <v>584</v>
      </c>
      <c r="B15" s="85" t="s">
        <v>585</v>
      </c>
      <c r="C15" s="86" t="s">
        <v>567</v>
      </c>
      <c r="D15" s="87" t="s">
        <v>568</v>
      </c>
      <c r="E15" s="87">
        <v>338.44</v>
      </c>
      <c r="F15" s="87">
        <v>483.48</v>
      </c>
      <c r="G15" s="88">
        <f t="shared" si="0"/>
        <v>386.78399999999999</v>
      </c>
      <c r="H15" s="87" t="s">
        <v>568</v>
      </c>
      <c r="I15" s="89" t="s">
        <v>569</v>
      </c>
      <c r="J15" s="90" t="s">
        <v>570</v>
      </c>
      <c r="K15" s="90"/>
      <c r="L15" s="85"/>
      <c r="N15" s="5"/>
    </row>
    <row r="16" spans="1:16" ht="15.75" customHeight="1">
      <c r="A16" s="84" t="s">
        <v>586</v>
      </c>
      <c r="B16" s="85" t="s">
        <v>587</v>
      </c>
      <c r="C16" s="86" t="s">
        <v>567</v>
      </c>
      <c r="D16" s="87" t="s">
        <v>568</v>
      </c>
      <c r="E16" s="87">
        <v>445.24</v>
      </c>
      <c r="F16" s="87">
        <v>636.05999999999995</v>
      </c>
      <c r="G16" s="88">
        <f t="shared" si="0"/>
        <v>508.84799999999996</v>
      </c>
      <c r="H16" s="87" t="s">
        <v>568</v>
      </c>
      <c r="I16" s="89" t="s">
        <v>569</v>
      </c>
      <c r="J16" s="90" t="s">
        <v>570</v>
      </c>
      <c r="K16" s="90"/>
      <c r="L16" s="85"/>
      <c r="N16" s="5"/>
    </row>
    <row r="17" spans="1:14" ht="15.75" customHeight="1">
      <c r="A17" s="84" t="s">
        <v>588</v>
      </c>
      <c r="B17" s="85" t="s">
        <v>589</v>
      </c>
      <c r="C17" s="86" t="s">
        <v>567</v>
      </c>
      <c r="D17" s="87" t="s">
        <v>568</v>
      </c>
      <c r="E17" s="87">
        <v>600</v>
      </c>
      <c r="F17" s="87">
        <v>855.17</v>
      </c>
      <c r="G17" s="88">
        <f t="shared" si="0"/>
        <v>684.13599999999997</v>
      </c>
      <c r="H17" s="87" t="s">
        <v>568</v>
      </c>
      <c r="I17" s="89" t="s">
        <v>569</v>
      </c>
      <c r="J17" s="90" t="s">
        <v>570</v>
      </c>
      <c r="K17" s="90"/>
      <c r="L17" s="85"/>
      <c r="N17" s="5"/>
    </row>
    <row r="18" spans="1:14" ht="15.75" customHeight="1">
      <c r="E18" s="21"/>
      <c r="F18" s="21"/>
      <c r="G18" s="21"/>
      <c r="H18" s="21"/>
      <c r="J18" s="38"/>
      <c r="L18" s="5"/>
      <c r="N18" s="5"/>
    </row>
    <row r="19" spans="1:14" ht="15.75" customHeight="1">
      <c r="E19" s="21"/>
      <c r="F19" s="21"/>
      <c r="G19" s="21"/>
      <c r="H19" s="21"/>
      <c r="J19" s="38"/>
      <c r="L19" s="5"/>
      <c r="N19" s="5"/>
    </row>
    <row r="20" spans="1:14" ht="15.75" customHeight="1">
      <c r="E20" s="21"/>
      <c r="F20" s="21"/>
      <c r="G20" s="21"/>
      <c r="H20" s="21"/>
      <c r="J20" s="38"/>
      <c r="L20" s="5"/>
      <c r="N20" s="5"/>
    </row>
    <row r="21" spans="1:14" ht="15.75" customHeight="1">
      <c r="E21" s="21"/>
      <c r="F21" s="21"/>
      <c r="G21" s="21"/>
      <c r="H21" s="21"/>
      <c r="J21" s="38"/>
      <c r="L21" s="5"/>
      <c r="N21" s="5"/>
    </row>
    <row r="22" spans="1:14" ht="15.75" customHeight="1">
      <c r="E22" s="21"/>
      <c r="F22" s="21"/>
      <c r="G22" s="21"/>
      <c r="H22" s="21"/>
      <c r="J22" s="38"/>
      <c r="L22" s="5"/>
      <c r="N22" s="5"/>
    </row>
    <row r="23" spans="1:14" ht="15.75" customHeight="1">
      <c r="E23" s="21"/>
      <c r="F23" s="21"/>
      <c r="G23" s="21"/>
      <c r="H23" s="21"/>
      <c r="J23" s="38"/>
      <c r="L23" s="5"/>
      <c r="N23" s="5"/>
    </row>
    <row r="24" spans="1:14" ht="15.75" customHeight="1">
      <c r="E24" s="21"/>
      <c r="F24" s="21"/>
      <c r="G24" s="21"/>
      <c r="H24" s="21"/>
      <c r="J24" s="38"/>
      <c r="L24" s="5"/>
      <c r="N24" s="5"/>
    </row>
    <row r="25" spans="1:14" ht="15.75" customHeight="1">
      <c r="E25" s="21"/>
      <c r="F25" s="21"/>
      <c r="G25" s="21"/>
      <c r="H25" s="21"/>
      <c r="J25" s="38"/>
      <c r="L25" s="5"/>
      <c r="N25" s="5"/>
    </row>
    <row r="26" spans="1:14" ht="15.75" customHeight="1">
      <c r="E26" s="21"/>
      <c r="F26" s="21"/>
      <c r="G26" s="21"/>
      <c r="H26" s="21"/>
      <c r="J26" s="38"/>
      <c r="L26" s="5"/>
      <c r="N26" s="5"/>
    </row>
    <row r="27" spans="1:14" ht="15.75" customHeight="1">
      <c r="E27" s="21"/>
      <c r="F27" s="21"/>
      <c r="G27" s="21"/>
      <c r="H27" s="21"/>
      <c r="J27" s="38"/>
      <c r="L27" s="5"/>
      <c r="N27" s="5"/>
    </row>
    <row r="28" spans="1:14" ht="15.75" customHeight="1">
      <c r="E28" s="21"/>
      <c r="F28" s="21"/>
      <c r="G28" s="21"/>
      <c r="H28" s="21"/>
      <c r="J28" s="38"/>
      <c r="L28" s="5"/>
      <c r="N28" s="5"/>
    </row>
    <row r="29" spans="1:14" ht="15.75" customHeight="1">
      <c r="E29" s="21"/>
      <c r="F29" s="21"/>
      <c r="G29" s="21"/>
      <c r="H29" s="21"/>
      <c r="J29" s="38"/>
      <c r="L29" s="5"/>
      <c r="N29" s="5"/>
    </row>
    <row r="30" spans="1:14" ht="15.75" customHeight="1">
      <c r="E30" s="21"/>
      <c r="F30" s="21"/>
      <c r="G30" s="21"/>
      <c r="H30" s="21"/>
      <c r="J30" s="38"/>
      <c r="L30" s="5"/>
      <c r="N30" s="5"/>
    </row>
    <row r="31" spans="1:14" ht="15.75" customHeight="1">
      <c r="E31" s="21"/>
      <c r="F31" s="21"/>
      <c r="G31" s="21"/>
      <c r="H31" s="21"/>
      <c r="J31" s="38"/>
      <c r="L31" s="5"/>
      <c r="N31" s="5"/>
    </row>
    <row r="32" spans="1:14" ht="15.75" customHeight="1">
      <c r="E32" s="21"/>
      <c r="F32" s="21"/>
      <c r="G32" s="21"/>
      <c r="H32" s="21"/>
      <c r="J32" s="38"/>
      <c r="L32" s="5"/>
      <c r="N32" s="5"/>
    </row>
    <row r="33" spans="5:14" ht="15.75" customHeight="1">
      <c r="E33" s="21"/>
      <c r="F33" s="21"/>
      <c r="G33" s="21"/>
      <c r="H33" s="21"/>
      <c r="J33" s="38"/>
      <c r="L33" s="5"/>
      <c r="N33" s="5"/>
    </row>
    <row r="34" spans="5:14" ht="15.75" customHeight="1">
      <c r="E34" s="21"/>
      <c r="F34" s="21"/>
      <c r="G34" s="21"/>
      <c r="H34" s="21"/>
      <c r="J34" s="38"/>
      <c r="L34" s="5"/>
      <c r="N34" s="5"/>
    </row>
    <row r="35" spans="5:14" ht="15.75" customHeight="1">
      <c r="E35" s="21"/>
      <c r="F35" s="21"/>
      <c r="G35" s="21"/>
      <c r="H35" s="21"/>
      <c r="J35" s="38"/>
      <c r="L35" s="5"/>
      <c r="N35" s="5"/>
    </row>
    <row r="36" spans="5:14" ht="15.75" customHeight="1">
      <c r="E36" s="21"/>
      <c r="F36" s="21"/>
      <c r="G36" s="21"/>
      <c r="H36" s="21"/>
      <c r="J36" s="38"/>
      <c r="L36" s="5"/>
      <c r="N36" s="5"/>
    </row>
    <row r="37" spans="5:14" ht="15.75" customHeight="1">
      <c r="E37" s="21"/>
      <c r="F37" s="21"/>
      <c r="G37" s="21"/>
      <c r="H37" s="21"/>
      <c r="J37" s="38"/>
      <c r="L37" s="5"/>
      <c r="N37" s="5"/>
    </row>
    <row r="38" spans="5:14" ht="15.75" customHeight="1">
      <c r="E38" s="21"/>
      <c r="F38" s="21"/>
      <c r="G38" s="21"/>
      <c r="H38" s="21"/>
      <c r="J38" s="38"/>
      <c r="L38" s="5"/>
      <c r="N38" s="5"/>
    </row>
    <row r="39" spans="5:14" ht="15.75" customHeight="1">
      <c r="E39" s="21"/>
      <c r="F39" s="21"/>
      <c r="G39" s="21"/>
      <c r="H39" s="21"/>
      <c r="J39" s="38"/>
      <c r="L39" s="5"/>
      <c r="N39" s="5"/>
    </row>
    <row r="40" spans="5:14" ht="15.75" customHeight="1">
      <c r="E40" s="21"/>
      <c r="F40" s="21"/>
      <c r="G40" s="21"/>
      <c r="H40" s="21"/>
      <c r="J40" s="38"/>
      <c r="L40" s="5"/>
      <c r="N40" s="5"/>
    </row>
    <row r="41" spans="5:14" ht="15.75" customHeight="1">
      <c r="E41" s="21"/>
      <c r="F41" s="21"/>
      <c r="G41" s="21"/>
      <c r="H41" s="21"/>
      <c r="J41" s="38"/>
      <c r="L41" s="5"/>
      <c r="N41" s="5"/>
    </row>
    <row r="42" spans="5:14" ht="15.75" customHeight="1">
      <c r="E42" s="21"/>
      <c r="F42" s="21"/>
      <c r="G42" s="21"/>
      <c r="H42" s="21"/>
      <c r="J42" s="38"/>
      <c r="L42" s="5"/>
      <c r="N42" s="5"/>
    </row>
    <row r="43" spans="5:14" ht="15.75" customHeight="1">
      <c r="E43" s="21"/>
      <c r="F43" s="21"/>
      <c r="G43" s="21"/>
      <c r="H43" s="21"/>
      <c r="J43" s="38"/>
      <c r="L43" s="5"/>
      <c r="N43" s="5"/>
    </row>
    <row r="44" spans="5:14" ht="15.75" customHeight="1">
      <c r="E44" s="21"/>
      <c r="F44" s="21"/>
      <c r="G44" s="21"/>
      <c r="H44" s="21"/>
      <c r="J44" s="38"/>
      <c r="L44" s="5"/>
      <c r="N44" s="5"/>
    </row>
    <row r="45" spans="5:14" ht="15.75" customHeight="1">
      <c r="E45" s="21"/>
      <c r="F45" s="21"/>
      <c r="G45" s="21"/>
      <c r="H45" s="21"/>
      <c r="J45" s="38"/>
      <c r="L45" s="5"/>
      <c r="N45" s="5"/>
    </row>
    <row r="46" spans="5:14" ht="15.75" customHeight="1">
      <c r="E46" s="21"/>
      <c r="F46" s="21"/>
      <c r="G46" s="21"/>
      <c r="H46" s="21"/>
      <c r="J46" s="38"/>
      <c r="L46" s="5"/>
      <c r="N46" s="5"/>
    </row>
    <row r="47" spans="5:14" ht="15.75" customHeight="1">
      <c r="E47" s="21"/>
      <c r="F47" s="21"/>
      <c r="G47" s="21"/>
      <c r="H47" s="21"/>
      <c r="J47" s="38"/>
      <c r="L47" s="5"/>
      <c r="N47" s="5"/>
    </row>
    <row r="48" spans="5:14" ht="15.75" customHeight="1">
      <c r="E48" s="21"/>
      <c r="F48" s="21"/>
      <c r="G48" s="21"/>
      <c r="H48" s="21"/>
      <c r="J48" s="38"/>
      <c r="L48" s="5"/>
      <c r="N48" s="5"/>
    </row>
    <row r="49" spans="5:14" ht="15.75" customHeight="1">
      <c r="E49" s="21"/>
      <c r="F49" s="21"/>
      <c r="G49" s="21"/>
      <c r="H49" s="21"/>
      <c r="J49" s="38"/>
      <c r="L49" s="5"/>
      <c r="N49" s="5"/>
    </row>
    <row r="50" spans="5:14" ht="15.75" customHeight="1">
      <c r="E50" s="21"/>
      <c r="F50" s="21"/>
      <c r="G50" s="21"/>
      <c r="H50" s="21"/>
      <c r="J50" s="38"/>
      <c r="L50" s="5"/>
      <c r="N50" s="5"/>
    </row>
    <row r="51" spans="5:14" ht="15.75" customHeight="1">
      <c r="E51" s="21"/>
      <c r="F51" s="21"/>
      <c r="G51" s="21"/>
      <c r="H51" s="21"/>
      <c r="J51" s="38"/>
      <c r="L51" s="5"/>
      <c r="N51" s="5"/>
    </row>
    <row r="52" spans="5:14" ht="15.75" customHeight="1">
      <c r="L52" s="5"/>
      <c r="N52" s="5"/>
    </row>
    <row r="53" spans="5:14" ht="15.75" customHeight="1">
      <c r="L53" s="5"/>
      <c r="N53" s="5"/>
    </row>
    <row r="54" spans="5:14" ht="15.75" customHeight="1">
      <c r="L54" s="5"/>
      <c r="N54" s="5"/>
    </row>
    <row r="55" spans="5:14" ht="15.75" customHeight="1">
      <c r="L55" s="5"/>
      <c r="N55" s="5"/>
    </row>
    <row r="56" spans="5:14" ht="15.75" customHeight="1">
      <c r="L56" s="5"/>
      <c r="N56" s="5"/>
    </row>
    <row r="57" spans="5:14" ht="15.75" customHeight="1">
      <c r="L57" s="5"/>
      <c r="N57" s="5"/>
    </row>
    <row r="58" spans="5:14" ht="15.75" customHeight="1">
      <c r="L58" s="5"/>
      <c r="N58" s="5"/>
    </row>
    <row r="59" spans="5:14" ht="15.75" customHeight="1">
      <c r="L59" s="5"/>
      <c r="N59" s="5"/>
    </row>
    <row r="60" spans="5:14" ht="15.75" customHeight="1">
      <c r="L60" s="5"/>
      <c r="N60" s="5"/>
    </row>
    <row r="61" spans="5:14" ht="15.75" customHeight="1">
      <c r="L61" s="5"/>
      <c r="N61" s="5"/>
    </row>
    <row r="62" spans="5:14" ht="15.75" customHeight="1">
      <c r="L62" s="5"/>
      <c r="N62" s="5"/>
    </row>
    <row r="63" spans="5:14" ht="15.75" customHeight="1">
      <c r="L63" s="5"/>
      <c r="N63" s="5"/>
    </row>
    <row r="64" spans="5:14" ht="15.75" customHeight="1">
      <c r="L64" s="5"/>
      <c r="N64" s="5"/>
    </row>
    <row r="65" spans="12:14" ht="15.75" customHeight="1">
      <c r="L65" s="5"/>
      <c r="N65" s="5"/>
    </row>
    <row r="66" spans="12:14" ht="15.75" customHeight="1">
      <c r="L66" s="5"/>
      <c r="N66" s="5"/>
    </row>
    <row r="67" spans="12:14" ht="15.75" customHeight="1">
      <c r="L67" s="5"/>
      <c r="N67" s="5"/>
    </row>
    <row r="68" spans="12:14" ht="15.75" customHeight="1">
      <c r="L68" s="5"/>
      <c r="N68" s="5"/>
    </row>
    <row r="69" spans="12:14" ht="15.75" customHeight="1">
      <c r="L69" s="5"/>
      <c r="N69" s="5"/>
    </row>
    <row r="70" spans="12:14" ht="15.75" customHeight="1">
      <c r="L70" s="5"/>
      <c r="N70" s="5"/>
    </row>
    <row r="71" spans="12:14" ht="15.75" customHeight="1">
      <c r="L71" s="5"/>
      <c r="N71" s="5"/>
    </row>
    <row r="72" spans="12:14" ht="15.75" customHeight="1">
      <c r="L72" s="5"/>
      <c r="N72" s="5"/>
    </row>
    <row r="73" spans="12:14" ht="15.75" customHeight="1">
      <c r="L73" s="5"/>
      <c r="N73" s="5"/>
    </row>
    <row r="74" spans="12:14" ht="15.75" customHeight="1">
      <c r="L74" s="5"/>
      <c r="N74" s="5"/>
    </row>
    <row r="75" spans="12:14" ht="15.75" customHeight="1">
      <c r="L75" s="5"/>
      <c r="N75" s="5"/>
    </row>
    <row r="76" spans="12:14" ht="15.75" customHeight="1">
      <c r="L76" s="5"/>
      <c r="N76" s="5"/>
    </row>
    <row r="77" spans="12:14" ht="15.75" customHeight="1">
      <c r="L77" s="5"/>
      <c r="N77" s="5"/>
    </row>
    <row r="78" spans="12:14" ht="15.75" customHeight="1">
      <c r="L78" s="5"/>
      <c r="N78" s="5"/>
    </row>
    <row r="79" spans="12:14" ht="15.75" customHeight="1">
      <c r="L79" s="5"/>
      <c r="N79" s="5"/>
    </row>
    <row r="80" spans="12:14" ht="15.75" customHeight="1">
      <c r="L80" s="5"/>
      <c r="N80" s="5"/>
    </row>
    <row r="81" spans="12:14" ht="15.75" customHeight="1">
      <c r="L81" s="5"/>
      <c r="N81" s="5"/>
    </row>
    <row r="82" spans="12:14" ht="15.75" customHeight="1">
      <c r="L82" s="5"/>
      <c r="N82" s="5"/>
    </row>
    <row r="83" spans="12:14" ht="15.75" customHeight="1">
      <c r="L83" s="5"/>
      <c r="N83" s="5"/>
    </row>
    <row r="84" spans="12:14" ht="15.75" customHeight="1">
      <c r="L84" s="5"/>
      <c r="N84" s="5"/>
    </row>
    <row r="85" spans="12:14" ht="15.75" customHeight="1">
      <c r="L85" s="5"/>
      <c r="N85" s="5"/>
    </row>
    <row r="86" spans="12:14" ht="15.75" customHeight="1">
      <c r="L86" s="5"/>
      <c r="N86" s="5"/>
    </row>
    <row r="87" spans="12:14" ht="15.75" customHeight="1">
      <c r="L87" s="5"/>
      <c r="N87" s="5"/>
    </row>
    <row r="88" spans="12:14" ht="15.75" customHeight="1">
      <c r="L88" s="5"/>
      <c r="N88" s="5"/>
    </row>
    <row r="89" spans="12:14" ht="15.75" customHeight="1">
      <c r="L89" s="5"/>
      <c r="N89" s="5"/>
    </row>
    <row r="90" spans="12:14" ht="15.75" customHeight="1">
      <c r="L90" s="5"/>
      <c r="N90" s="5"/>
    </row>
    <row r="91" spans="12:14" ht="15.75" customHeight="1">
      <c r="L91" s="5"/>
      <c r="N91" s="5"/>
    </row>
    <row r="92" spans="12:14" ht="15.75" customHeight="1">
      <c r="L92" s="5"/>
      <c r="N92" s="5"/>
    </row>
    <row r="93" spans="12:14" ht="15.75" customHeight="1">
      <c r="L93" s="5"/>
      <c r="N93" s="5"/>
    </row>
    <row r="94" spans="12:14" ht="15.75" customHeight="1">
      <c r="L94" s="5"/>
      <c r="N94" s="5"/>
    </row>
    <row r="95" spans="12:14" ht="15.75" customHeight="1">
      <c r="L95" s="5"/>
      <c r="N95" s="5"/>
    </row>
    <row r="96" spans="12:14" ht="15.75" customHeight="1">
      <c r="L96" s="5"/>
      <c r="N96" s="5"/>
    </row>
    <row r="97" spans="12:14" ht="15.75" customHeight="1">
      <c r="L97" s="5"/>
      <c r="N97" s="5"/>
    </row>
    <row r="98" spans="12:14" ht="15.75" customHeight="1">
      <c r="L98" s="5"/>
      <c r="N98" s="5"/>
    </row>
    <row r="99" spans="12:14" ht="15.75" customHeight="1">
      <c r="L99" s="5"/>
      <c r="N99" s="5"/>
    </row>
    <row r="100" spans="12:14" ht="15.75" customHeight="1">
      <c r="L100" s="5"/>
      <c r="N100" s="5"/>
    </row>
    <row r="101" spans="12:14" ht="15.75" customHeight="1">
      <c r="L101" s="5"/>
      <c r="N101" s="5"/>
    </row>
    <row r="102" spans="12:14" ht="15.75" customHeight="1">
      <c r="L102" s="5"/>
      <c r="N102" s="5"/>
    </row>
    <row r="103" spans="12:14" ht="15.75" customHeight="1">
      <c r="L103" s="5"/>
      <c r="N103" s="5"/>
    </row>
    <row r="104" spans="12:14" ht="15.75" customHeight="1">
      <c r="L104" s="5"/>
      <c r="N104" s="5"/>
    </row>
    <row r="105" spans="12:14" ht="15.75" customHeight="1">
      <c r="L105" s="5"/>
      <c r="N105" s="5"/>
    </row>
    <row r="106" spans="12:14" ht="15.75" customHeight="1">
      <c r="L106" s="5"/>
      <c r="N106" s="5"/>
    </row>
    <row r="107" spans="12:14" ht="15.75" customHeight="1">
      <c r="L107" s="5"/>
      <c r="N107" s="5"/>
    </row>
    <row r="108" spans="12:14" ht="15.75" customHeight="1">
      <c r="L108" s="5"/>
      <c r="N108" s="5"/>
    </row>
    <row r="109" spans="12:14" ht="15.75" customHeight="1">
      <c r="L109" s="5"/>
      <c r="N109" s="5"/>
    </row>
    <row r="110" spans="12:14" ht="15.75" customHeight="1">
      <c r="L110" s="5"/>
      <c r="N110" s="5"/>
    </row>
    <row r="111" spans="12:14" ht="15.75" customHeight="1">
      <c r="L111" s="5"/>
      <c r="N111" s="5"/>
    </row>
    <row r="112" spans="12:14" ht="15.75" customHeight="1">
      <c r="L112" s="5"/>
      <c r="N112" s="5"/>
    </row>
    <row r="113" spans="12:14" ht="15.75" customHeight="1">
      <c r="L113" s="5"/>
      <c r="N113" s="5"/>
    </row>
    <row r="114" spans="12:14" ht="15.75" customHeight="1">
      <c r="L114" s="5"/>
      <c r="N114" s="5"/>
    </row>
    <row r="115" spans="12:14" ht="15.75" customHeight="1">
      <c r="L115" s="5"/>
      <c r="N115" s="5"/>
    </row>
    <row r="116" spans="12:14" ht="15.75" customHeight="1">
      <c r="L116" s="5"/>
      <c r="N116" s="5"/>
    </row>
    <row r="117" spans="12:14" ht="15.75" customHeight="1">
      <c r="L117" s="5"/>
      <c r="N117" s="5"/>
    </row>
    <row r="118" spans="12:14" ht="15.75" customHeight="1">
      <c r="L118" s="5"/>
      <c r="N118" s="5"/>
    </row>
    <row r="119" spans="12:14" ht="15.75" customHeight="1">
      <c r="L119" s="5"/>
      <c r="N119" s="5"/>
    </row>
    <row r="120" spans="12:14" ht="15.75" customHeight="1">
      <c r="L120" s="5"/>
      <c r="N120" s="5"/>
    </row>
    <row r="121" spans="12:14" ht="15.75" customHeight="1">
      <c r="L121" s="5"/>
      <c r="N121" s="5"/>
    </row>
    <row r="122" spans="12:14" ht="15.75" customHeight="1">
      <c r="L122" s="5"/>
      <c r="N122" s="5"/>
    </row>
    <row r="123" spans="12:14" ht="15.75" customHeight="1">
      <c r="L123" s="5"/>
      <c r="N123" s="5"/>
    </row>
    <row r="124" spans="12:14" ht="15.75" customHeight="1">
      <c r="L124" s="5"/>
      <c r="N124" s="5"/>
    </row>
    <row r="125" spans="12:14" ht="15.75" customHeight="1">
      <c r="L125" s="5"/>
      <c r="N125" s="5"/>
    </row>
    <row r="126" spans="12:14" ht="15.75" customHeight="1">
      <c r="L126" s="5"/>
      <c r="N126" s="5"/>
    </row>
    <row r="127" spans="12:14" ht="15.75" customHeight="1">
      <c r="L127" s="5"/>
      <c r="N127" s="5"/>
    </row>
    <row r="128" spans="12:14" ht="15.75" customHeight="1">
      <c r="L128" s="5"/>
      <c r="N128" s="5"/>
    </row>
    <row r="129" spans="12:14" ht="15.75" customHeight="1">
      <c r="L129" s="5"/>
      <c r="N129" s="5"/>
    </row>
    <row r="130" spans="12:14" ht="15.75" customHeight="1">
      <c r="L130" s="5"/>
      <c r="N130" s="5"/>
    </row>
    <row r="131" spans="12:14" ht="15.75" customHeight="1">
      <c r="L131" s="5"/>
      <c r="N131" s="5"/>
    </row>
    <row r="132" spans="12:14" ht="15.75" customHeight="1">
      <c r="L132" s="5"/>
      <c r="N132" s="5"/>
    </row>
    <row r="133" spans="12:14" ht="15.75" customHeight="1">
      <c r="L133" s="5"/>
      <c r="N133" s="5"/>
    </row>
    <row r="134" spans="12:14" ht="15.75" customHeight="1">
      <c r="L134" s="5"/>
      <c r="N134" s="5"/>
    </row>
    <row r="135" spans="12:14" ht="15.75" customHeight="1">
      <c r="L135" s="5"/>
      <c r="N135" s="5"/>
    </row>
    <row r="136" spans="12:14" ht="15.75" customHeight="1">
      <c r="L136" s="5"/>
      <c r="N136" s="5"/>
    </row>
    <row r="137" spans="12:14" ht="15.75" customHeight="1">
      <c r="L137" s="5"/>
      <c r="N137" s="5"/>
    </row>
    <row r="138" spans="12:14" ht="15.75" customHeight="1">
      <c r="L138" s="5"/>
      <c r="N138" s="5"/>
    </row>
    <row r="139" spans="12:14" ht="15.75" customHeight="1">
      <c r="L139" s="5"/>
      <c r="N139" s="5"/>
    </row>
    <row r="140" spans="12:14" ht="15.75" customHeight="1">
      <c r="L140" s="5"/>
      <c r="N140" s="5"/>
    </row>
    <row r="141" spans="12:14" ht="15.75" customHeight="1">
      <c r="L141" s="5"/>
      <c r="N141" s="5"/>
    </row>
    <row r="142" spans="12:14" ht="15.75" customHeight="1">
      <c r="L142" s="5"/>
      <c r="N142" s="5"/>
    </row>
    <row r="143" spans="12:14" ht="15.75" customHeight="1">
      <c r="L143" s="5"/>
      <c r="N143" s="5"/>
    </row>
    <row r="144" spans="12:14" ht="15.75" customHeight="1">
      <c r="L144" s="5"/>
      <c r="N144" s="5"/>
    </row>
    <row r="145" spans="12:14" ht="15.75" customHeight="1">
      <c r="L145" s="5"/>
      <c r="N145" s="5"/>
    </row>
    <row r="146" spans="12:14" ht="15.75" customHeight="1">
      <c r="L146" s="5"/>
      <c r="N146" s="5"/>
    </row>
    <row r="147" spans="12:14" ht="15.75" customHeight="1">
      <c r="L147" s="5"/>
      <c r="N147" s="5"/>
    </row>
    <row r="148" spans="12:14" ht="15.75" customHeight="1">
      <c r="L148" s="5"/>
      <c r="N148" s="5"/>
    </row>
    <row r="149" spans="12:14" ht="15.75" customHeight="1">
      <c r="L149" s="5"/>
      <c r="N149" s="5"/>
    </row>
    <row r="150" spans="12:14" ht="15.75" customHeight="1">
      <c r="L150" s="5"/>
      <c r="N150" s="5"/>
    </row>
    <row r="151" spans="12:14" ht="15.75" customHeight="1">
      <c r="L151" s="5"/>
      <c r="N151" s="5"/>
    </row>
    <row r="152" spans="12:14" ht="15.75" customHeight="1">
      <c r="L152" s="5"/>
      <c r="N152" s="5"/>
    </row>
    <row r="153" spans="12:14" ht="15.75" customHeight="1">
      <c r="L153" s="5"/>
      <c r="N153" s="5"/>
    </row>
    <row r="154" spans="12:14" ht="15.75" customHeight="1">
      <c r="L154" s="5"/>
      <c r="N154" s="5"/>
    </row>
    <row r="155" spans="12:14" ht="15.75" customHeight="1">
      <c r="L155" s="5"/>
      <c r="N155" s="5"/>
    </row>
    <row r="156" spans="12:14" ht="15.75" customHeight="1">
      <c r="L156" s="5"/>
      <c r="N156" s="5"/>
    </row>
    <row r="157" spans="12:14" ht="15.75" customHeight="1">
      <c r="L157" s="5"/>
      <c r="N157" s="5"/>
    </row>
    <row r="158" spans="12:14" ht="15.75" customHeight="1">
      <c r="L158" s="5"/>
      <c r="N158" s="5"/>
    </row>
    <row r="159" spans="12:14" ht="15.75" customHeight="1">
      <c r="L159" s="5"/>
      <c r="N159" s="5"/>
    </row>
    <row r="160" spans="12:14" ht="15.75" customHeight="1">
      <c r="L160" s="5"/>
      <c r="N160" s="5"/>
    </row>
    <row r="161" spans="12:14" ht="15.75" customHeight="1">
      <c r="L161" s="5"/>
      <c r="N161" s="5"/>
    </row>
    <row r="162" spans="12:14" ht="15.75" customHeight="1">
      <c r="L162" s="5"/>
      <c r="N162" s="5"/>
    </row>
    <row r="163" spans="12:14" ht="15.75" customHeight="1">
      <c r="L163" s="5"/>
      <c r="N163" s="5"/>
    </row>
    <row r="164" spans="12:14" ht="15.75" customHeight="1">
      <c r="L164" s="5"/>
      <c r="N164" s="5"/>
    </row>
    <row r="165" spans="12:14" ht="15.75" customHeight="1">
      <c r="L165" s="5"/>
      <c r="N165" s="5"/>
    </row>
    <row r="166" spans="12:14" ht="15.75" customHeight="1">
      <c r="L166" s="5"/>
      <c r="N166" s="5"/>
    </row>
    <row r="167" spans="12:14" ht="15.75" customHeight="1">
      <c r="L167" s="5"/>
      <c r="N167" s="5"/>
    </row>
    <row r="168" spans="12:14" ht="15.75" customHeight="1">
      <c r="L168" s="5"/>
      <c r="N168" s="5"/>
    </row>
    <row r="169" spans="12:14" ht="15.75" customHeight="1">
      <c r="L169" s="5"/>
      <c r="N169" s="5"/>
    </row>
    <row r="170" spans="12:14" ht="15.75" customHeight="1">
      <c r="L170" s="5"/>
      <c r="N170" s="5"/>
    </row>
    <row r="171" spans="12:14" ht="15.75" customHeight="1">
      <c r="L171" s="5"/>
      <c r="N171" s="5"/>
    </row>
    <row r="172" spans="12:14" ht="15.75" customHeight="1">
      <c r="L172" s="5"/>
      <c r="N172" s="5"/>
    </row>
    <row r="173" spans="12:14" ht="15.75" customHeight="1">
      <c r="L173" s="5"/>
      <c r="N173" s="5"/>
    </row>
    <row r="174" spans="12:14" ht="15.75" customHeight="1">
      <c r="L174" s="5"/>
      <c r="N174" s="5"/>
    </row>
    <row r="175" spans="12:14" ht="15.75" customHeight="1">
      <c r="L175" s="5"/>
      <c r="N175" s="5"/>
    </row>
    <row r="176" spans="12:14" ht="15.75" customHeight="1">
      <c r="L176" s="5"/>
      <c r="N176" s="5"/>
    </row>
    <row r="177" spans="12:14" ht="15.75" customHeight="1">
      <c r="L177" s="5"/>
      <c r="N177" s="5"/>
    </row>
    <row r="178" spans="12:14" ht="15.75" customHeight="1">
      <c r="L178" s="5"/>
      <c r="N178" s="5"/>
    </row>
    <row r="179" spans="12:14" ht="15.75" customHeight="1">
      <c r="L179" s="5"/>
      <c r="N179" s="5"/>
    </row>
    <row r="180" spans="12:14" ht="15.75" customHeight="1">
      <c r="L180" s="5"/>
      <c r="N180" s="5"/>
    </row>
    <row r="181" spans="12:14" ht="15.75" customHeight="1">
      <c r="L181" s="5"/>
      <c r="N181" s="5"/>
    </row>
    <row r="182" spans="12:14" ht="15.75" customHeight="1">
      <c r="L182" s="5"/>
      <c r="N182" s="5"/>
    </row>
    <row r="183" spans="12:14" ht="15.75" customHeight="1">
      <c r="L183" s="5"/>
      <c r="N183" s="5"/>
    </row>
    <row r="184" spans="12:14" ht="15.75" customHeight="1">
      <c r="L184" s="5"/>
      <c r="N184" s="5"/>
    </row>
    <row r="185" spans="12:14" ht="15.75" customHeight="1">
      <c r="L185" s="5"/>
      <c r="N185" s="5"/>
    </row>
    <row r="186" spans="12:14" ht="15.75" customHeight="1">
      <c r="L186" s="5"/>
      <c r="N186" s="5"/>
    </row>
    <row r="187" spans="12:14" ht="15.75" customHeight="1">
      <c r="L187" s="5"/>
      <c r="N187" s="5"/>
    </row>
    <row r="188" spans="12:14" ht="15.75" customHeight="1">
      <c r="L188" s="5"/>
      <c r="N188" s="5"/>
    </row>
    <row r="189" spans="12:14" ht="15.75" customHeight="1">
      <c r="L189" s="5"/>
      <c r="N189" s="5"/>
    </row>
    <row r="190" spans="12:14" ht="15.75" customHeight="1">
      <c r="L190" s="5"/>
      <c r="N190" s="5"/>
    </row>
    <row r="191" spans="12:14" ht="15.75" customHeight="1">
      <c r="L191" s="5"/>
      <c r="N191" s="5"/>
    </row>
    <row r="192" spans="12:14" ht="15.75" customHeight="1">
      <c r="L192" s="5"/>
      <c r="N192" s="5"/>
    </row>
    <row r="193" spans="12:14" ht="15.75" customHeight="1">
      <c r="L193" s="5"/>
      <c r="N193" s="5"/>
    </row>
    <row r="194" spans="12:14" ht="15.75" customHeight="1">
      <c r="L194" s="5"/>
      <c r="N194" s="5"/>
    </row>
    <row r="195" spans="12:14" ht="15.75" customHeight="1">
      <c r="L195" s="5"/>
      <c r="N195" s="5"/>
    </row>
    <row r="196" spans="12:14" ht="15.75" customHeight="1">
      <c r="L196" s="5"/>
      <c r="N196" s="5"/>
    </row>
    <row r="197" spans="12:14" ht="15.75" customHeight="1">
      <c r="L197" s="5"/>
      <c r="N197" s="5"/>
    </row>
    <row r="198" spans="12:14" ht="15.75" customHeight="1">
      <c r="L198" s="5"/>
      <c r="N198" s="5"/>
    </row>
    <row r="199" spans="12:14" ht="15.75" customHeight="1">
      <c r="L199" s="5"/>
      <c r="N199" s="5"/>
    </row>
    <row r="200" spans="12:14" ht="15.75" customHeight="1">
      <c r="L200" s="5"/>
      <c r="N200" s="5"/>
    </row>
    <row r="201" spans="12:14" ht="15.75" customHeight="1">
      <c r="L201" s="5"/>
      <c r="N201" s="5"/>
    </row>
    <row r="202" spans="12:14" ht="15.75" customHeight="1">
      <c r="L202" s="5"/>
      <c r="N202" s="5"/>
    </row>
    <row r="203" spans="12:14" ht="15.75" customHeight="1">
      <c r="L203" s="5"/>
      <c r="N203" s="5"/>
    </row>
    <row r="204" spans="12:14" ht="15.75" customHeight="1">
      <c r="L204" s="5"/>
      <c r="N204" s="5"/>
    </row>
    <row r="205" spans="12:14" ht="15.75" customHeight="1">
      <c r="L205" s="5"/>
      <c r="N205" s="5"/>
    </row>
    <row r="206" spans="12:14" ht="15.75" customHeight="1">
      <c r="L206" s="5"/>
      <c r="N206" s="5"/>
    </row>
    <row r="207" spans="12:14" ht="15.75" customHeight="1">
      <c r="L207" s="5"/>
      <c r="N207" s="5"/>
    </row>
    <row r="208" spans="12:14" ht="15.75" customHeight="1">
      <c r="L208" s="5"/>
      <c r="N208" s="5"/>
    </row>
    <row r="209" spans="12:14" ht="15.75" customHeight="1">
      <c r="L209" s="5"/>
      <c r="N209" s="5"/>
    </row>
    <row r="210" spans="12:14" ht="15.75" customHeight="1">
      <c r="L210" s="5"/>
      <c r="N210" s="5"/>
    </row>
    <row r="211" spans="12:14" ht="15.75" customHeight="1">
      <c r="L211" s="5"/>
      <c r="N211" s="5"/>
    </row>
    <row r="212" spans="12:14" ht="15.75" customHeight="1">
      <c r="L212" s="5"/>
      <c r="N212" s="5"/>
    </row>
    <row r="213" spans="12:14" ht="15.75" customHeight="1">
      <c r="L213" s="5"/>
      <c r="N213" s="5"/>
    </row>
    <row r="214" spans="12:14" ht="15.75" customHeight="1">
      <c r="L214" s="5"/>
      <c r="N214" s="5"/>
    </row>
    <row r="215" spans="12:14" ht="15.75" customHeight="1">
      <c r="L215" s="5"/>
      <c r="N215" s="5"/>
    </row>
    <row r="216" spans="12:14" ht="15.75" customHeight="1">
      <c r="L216" s="5"/>
      <c r="N216" s="5"/>
    </row>
    <row r="217" spans="12:14" ht="15.75" customHeight="1">
      <c r="L217" s="5"/>
      <c r="N217" s="5"/>
    </row>
    <row r="218" spans="12:14" ht="15.75" customHeight="1">
      <c r="L218" s="5"/>
      <c r="N218" s="5"/>
    </row>
    <row r="219" spans="12:14" ht="15.75" customHeight="1">
      <c r="L219" s="5"/>
      <c r="N219" s="5"/>
    </row>
    <row r="220" spans="12:14" ht="15.75" customHeight="1">
      <c r="L220" s="5"/>
      <c r="N220" s="5"/>
    </row>
    <row r="221" spans="12:14" ht="15.75" customHeight="1">
      <c r="L221" s="5"/>
      <c r="N221" s="5"/>
    </row>
    <row r="222" spans="12:14" ht="15.75" customHeight="1">
      <c r="L222" s="5"/>
      <c r="N222" s="5"/>
    </row>
    <row r="223" spans="12:14" ht="15.75" customHeight="1">
      <c r="L223" s="5"/>
      <c r="N223" s="5"/>
    </row>
    <row r="224" spans="12:14" ht="15.75" customHeight="1">
      <c r="L224" s="5"/>
      <c r="N224" s="5"/>
    </row>
    <row r="225" spans="12:14" ht="15.75" customHeight="1">
      <c r="L225" s="5"/>
      <c r="N225" s="5"/>
    </row>
    <row r="226" spans="12:14" ht="15.75" customHeight="1">
      <c r="L226" s="5"/>
      <c r="N226" s="5"/>
    </row>
    <row r="227" spans="12:14" ht="15.75" customHeight="1">
      <c r="L227" s="5"/>
      <c r="N227" s="5"/>
    </row>
    <row r="228" spans="12:14" ht="15.75" customHeight="1">
      <c r="L228" s="5"/>
      <c r="N228" s="5"/>
    </row>
    <row r="229" spans="12:14" ht="15.75" customHeight="1">
      <c r="L229" s="5"/>
      <c r="N229" s="5"/>
    </row>
    <row r="230" spans="12:14" ht="15.75" customHeight="1">
      <c r="L230" s="5"/>
      <c r="N230" s="5"/>
    </row>
    <row r="231" spans="12:14" ht="15.75" customHeight="1">
      <c r="L231" s="5"/>
      <c r="N231" s="5"/>
    </row>
    <row r="232" spans="12:14" ht="15.75" customHeight="1">
      <c r="L232" s="5"/>
      <c r="N232" s="5"/>
    </row>
    <row r="233" spans="12:14" ht="15.75" customHeight="1">
      <c r="L233" s="5"/>
      <c r="N233" s="5"/>
    </row>
    <row r="234" spans="12:14" ht="15.75" customHeight="1">
      <c r="L234" s="5"/>
      <c r="N234" s="5"/>
    </row>
    <row r="235" spans="12:14" ht="15.75" customHeight="1">
      <c r="L235" s="5"/>
      <c r="N235" s="5"/>
    </row>
    <row r="236" spans="12:14" ht="15.75" customHeight="1">
      <c r="L236" s="5"/>
      <c r="N236" s="5"/>
    </row>
    <row r="237" spans="12:14" ht="15.75" customHeight="1">
      <c r="L237" s="5"/>
      <c r="N237" s="5"/>
    </row>
    <row r="238" spans="12:14" ht="15.75" customHeight="1">
      <c r="L238" s="5"/>
      <c r="N238" s="5"/>
    </row>
    <row r="239" spans="12:14" ht="15.75" customHeight="1">
      <c r="L239" s="5"/>
      <c r="N239" s="5"/>
    </row>
    <row r="240" spans="12:14" ht="15.75" customHeight="1">
      <c r="L240" s="5"/>
      <c r="N240" s="5"/>
    </row>
    <row r="241" spans="12:14" ht="15.75" customHeight="1">
      <c r="L241" s="5"/>
      <c r="N241" s="5"/>
    </row>
    <row r="242" spans="12:14" ht="15.75" customHeight="1">
      <c r="L242" s="5"/>
      <c r="N242" s="5"/>
    </row>
    <row r="243" spans="12:14" ht="15.75" customHeight="1">
      <c r="L243" s="5"/>
      <c r="N243" s="5"/>
    </row>
    <row r="244" spans="12:14" ht="15.75" customHeight="1">
      <c r="L244" s="5"/>
      <c r="N244" s="5"/>
    </row>
    <row r="245" spans="12:14" ht="15.75" customHeight="1">
      <c r="L245" s="5"/>
      <c r="N245" s="5"/>
    </row>
    <row r="246" spans="12:14" ht="15.75" customHeight="1">
      <c r="L246" s="5"/>
      <c r="N246" s="5"/>
    </row>
    <row r="247" spans="12:14" ht="15.75" customHeight="1">
      <c r="L247" s="5"/>
      <c r="N247" s="5"/>
    </row>
    <row r="248" spans="12:14" ht="15.75" customHeight="1">
      <c r="L248" s="5"/>
      <c r="N248" s="5"/>
    </row>
    <row r="249" spans="12:14" ht="15.75" customHeight="1">
      <c r="L249" s="5"/>
      <c r="N249" s="5"/>
    </row>
    <row r="250" spans="12:14" ht="15.75" customHeight="1">
      <c r="L250" s="5"/>
      <c r="N250" s="5"/>
    </row>
    <row r="251" spans="12:14" ht="15.75" customHeight="1">
      <c r="L251" s="5"/>
      <c r="N251" s="5"/>
    </row>
    <row r="252" spans="12:14" ht="15.75" customHeight="1">
      <c r="L252" s="5"/>
      <c r="N252" s="5"/>
    </row>
    <row r="253" spans="12:14" ht="15.75" customHeight="1">
      <c r="L253" s="5"/>
      <c r="N253" s="5"/>
    </row>
    <row r="254" spans="12:14" ht="15.75" customHeight="1">
      <c r="L254" s="5"/>
      <c r="N254" s="5"/>
    </row>
    <row r="255" spans="12:14" ht="15.75" customHeight="1">
      <c r="L255" s="5"/>
      <c r="N255" s="5"/>
    </row>
    <row r="256" spans="12:14" ht="15.75" customHeight="1">
      <c r="L256" s="5"/>
      <c r="N256" s="5"/>
    </row>
    <row r="257" spans="12:14" ht="15.75" customHeight="1">
      <c r="L257" s="5"/>
      <c r="N257" s="5"/>
    </row>
    <row r="258" spans="12:14" ht="15.75" customHeight="1">
      <c r="L258" s="5"/>
      <c r="N258" s="5"/>
    </row>
    <row r="259" spans="12:14" ht="15.75" customHeight="1">
      <c r="L259" s="5"/>
      <c r="N259" s="5"/>
    </row>
    <row r="260" spans="12:14" ht="15.75" customHeight="1">
      <c r="L260" s="5"/>
      <c r="N260" s="5"/>
    </row>
    <row r="261" spans="12:14" ht="15.75" customHeight="1">
      <c r="L261" s="5"/>
      <c r="N261" s="5"/>
    </row>
    <row r="262" spans="12:14" ht="15.75" customHeight="1">
      <c r="L262" s="5"/>
      <c r="N262" s="5"/>
    </row>
    <row r="263" spans="12:14" ht="15.75" customHeight="1">
      <c r="L263" s="5"/>
      <c r="N263" s="5"/>
    </row>
    <row r="264" spans="12:14" ht="15.75" customHeight="1">
      <c r="L264" s="5"/>
      <c r="N264" s="5"/>
    </row>
    <row r="265" spans="12:14" ht="15.75" customHeight="1">
      <c r="L265" s="5"/>
      <c r="N265" s="5"/>
    </row>
    <row r="266" spans="12:14" ht="15.75" customHeight="1">
      <c r="L266" s="5"/>
      <c r="N266" s="5"/>
    </row>
    <row r="267" spans="12:14" ht="15.75" customHeight="1">
      <c r="L267" s="5"/>
      <c r="N267" s="5"/>
    </row>
    <row r="268" spans="12:14" ht="15.75" customHeight="1">
      <c r="L268" s="5"/>
      <c r="N268" s="5"/>
    </row>
    <row r="269" spans="12:14" ht="15.75" customHeight="1">
      <c r="L269" s="5"/>
      <c r="N269" s="5"/>
    </row>
    <row r="270" spans="12:14" ht="15.75" customHeight="1">
      <c r="L270" s="5"/>
      <c r="N270" s="5"/>
    </row>
    <row r="271" spans="12:14" ht="15.75" customHeight="1">
      <c r="L271" s="5"/>
      <c r="N271" s="5"/>
    </row>
    <row r="272" spans="12:14" ht="15.75" customHeight="1">
      <c r="L272" s="5"/>
      <c r="N272" s="5"/>
    </row>
    <row r="273" spans="12:14" ht="15.75" customHeight="1">
      <c r="L273" s="5"/>
      <c r="N273" s="5"/>
    </row>
    <row r="274" spans="12:14" ht="15.75" customHeight="1">
      <c r="L274" s="5"/>
      <c r="N274" s="5"/>
    </row>
    <row r="275" spans="12:14" ht="15.75" customHeight="1">
      <c r="L275" s="5"/>
      <c r="N275" s="5"/>
    </row>
    <row r="276" spans="12:14" ht="15.75" customHeight="1">
      <c r="L276" s="5"/>
      <c r="N276" s="5"/>
    </row>
    <row r="277" spans="12:14" ht="15.75" customHeight="1">
      <c r="L277" s="5"/>
      <c r="N277" s="5"/>
    </row>
    <row r="278" spans="12:14" ht="15.75" customHeight="1">
      <c r="L278" s="5"/>
      <c r="N278" s="5"/>
    </row>
    <row r="279" spans="12:14" ht="15.75" customHeight="1">
      <c r="L279" s="5"/>
      <c r="N279" s="5"/>
    </row>
    <row r="280" spans="12:14" ht="15.75" customHeight="1">
      <c r="L280" s="5"/>
      <c r="N280" s="5"/>
    </row>
    <row r="281" spans="12:14" ht="15.75" customHeight="1">
      <c r="L281" s="5"/>
      <c r="N281" s="5"/>
    </row>
    <row r="282" spans="12:14" ht="15.75" customHeight="1">
      <c r="L282" s="5"/>
      <c r="N282" s="5"/>
    </row>
    <row r="283" spans="12:14" ht="15.75" customHeight="1">
      <c r="L283" s="5"/>
      <c r="N283" s="5"/>
    </row>
    <row r="284" spans="12:14" ht="15.75" customHeight="1">
      <c r="L284" s="5"/>
      <c r="N284" s="5"/>
    </row>
    <row r="285" spans="12:14" ht="15.75" customHeight="1">
      <c r="L285" s="5"/>
      <c r="N285" s="5"/>
    </row>
    <row r="286" spans="12:14" ht="15.75" customHeight="1">
      <c r="L286" s="5"/>
      <c r="N286" s="5"/>
    </row>
    <row r="287" spans="12:14" ht="15.75" customHeight="1">
      <c r="L287" s="5"/>
      <c r="N287" s="5"/>
    </row>
    <row r="288" spans="12:14" ht="15.75" customHeight="1">
      <c r="L288" s="5"/>
      <c r="N288" s="5"/>
    </row>
    <row r="289" spans="12:14" ht="15.75" customHeight="1">
      <c r="L289" s="5"/>
      <c r="N289" s="5"/>
    </row>
    <row r="290" spans="12:14" ht="15.75" customHeight="1">
      <c r="L290" s="5"/>
      <c r="N290" s="5"/>
    </row>
    <row r="291" spans="12:14" ht="15.75" customHeight="1">
      <c r="L291" s="5"/>
      <c r="N291" s="5"/>
    </row>
    <row r="292" spans="12:14" ht="15.75" customHeight="1">
      <c r="L292" s="5"/>
      <c r="N292" s="5"/>
    </row>
    <row r="293" spans="12:14" ht="15.75" customHeight="1">
      <c r="L293" s="5"/>
      <c r="N293" s="5"/>
    </row>
    <row r="294" spans="12:14" ht="15.75" customHeight="1">
      <c r="L294" s="5"/>
      <c r="N294" s="5"/>
    </row>
    <row r="295" spans="12:14" ht="15.75" customHeight="1">
      <c r="L295" s="5"/>
      <c r="N295" s="5"/>
    </row>
    <row r="296" spans="12:14" ht="15.75" customHeight="1">
      <c r="L296" s="5"/>
      <c r="N296" s="5"/>
    </row>
    <row r="297" spans="12:14" ht="15.75" customHeight="1">
      <c r="L297" s="5"/>
      <c r="N297" s="5"/>
    </row>
    <row r="298" spans="12:14" ht="15.75" customHeight="1">
      <c r="L298" s="5"/>
      <c r="N298" s="5"/>
    </row>
    <row r="299" spans="12:14" ht="15.75" customHeight="1">
      <c r="L299" s="5"/>
      <c r="N299" s="5"/>
    </row>
    <row r="300" spans="12:14" ht="15.75" customHeight="1">
      <c r="L300" s="5"/>
      <c r="N300" s="5"/>
    </row>
    <row r="301" spans="12:14" ht="15.75" customHeight="1">
      <c r="L301" s="5"/>
      <c r="N301" s="5"/>
    </row>
    <row r="302" spans="12:14" ht="15.75" customHeight="1">
      <c r="L302" s="5"/>
      <c r="N302" s="5"/>
    </row>
    <row r="303" spans="12:14" ht="15.75" customHeight="1">
      <c r="L303" s="5"/>
      <c r="N303" s="5"/>
    </row>
    <row r="304" spans="12:14" ht="15.75" customHeight="1">
      <c r="L304" s="5"/>
      <c r="N304" s="5"/>
    </row>
    <row r="305" spans="12:14" ht="15.75" customHeight="1">
      <c r="L305" s="5"/>
      <c r="N305" s="5"/>
    </row>
    <row r="306" spans="12:14" ht="15.75" customHeight="1">
      <c r="L306" s="5"/>
      <c r="N306" s="5"/>
    </row>
    <row r="307" spans="12:14" ht="15.75" customHeight="1">
      <c r="L307" s="5"/>
      <c r="N307" s="5"/>
    </row>
    <row r="308" spans="12:14" ht="15.75" customHeight="1">
      <c r="L308" s="5"/>
      <c r="N308" s="5"/>
    </row>
    <row r="309" spans="12:14" ht="15.75" customHeight="1">
      <c r="L309" s="5"/>
      <c r="N309" s="5"/>
    </row>
    <row r="310" spans="12:14" ht="15.75" customHeight="1">
      <c r="L310" s="5"/>
      <c r="N310" s="5"/>
    </row>
    <row r="311" spans="12:14" ht="15.75" customHeight="1">
      <c r="L311" s="5"/>
      <c r="N311" s="5"/>
    </row>
    <row r="312" spans="12:14" ht="15.75" customHeight="1">
      <c r="L312" s="5"/>
      <c r="N312" s="5"/>
    </row>
    <row r="313" spans="12:14" ht="15.75" customHeight="1">
      <c r="L313" s="5"/>
      <c r="N313" s="5"/>
    </row>
    <row r="314" spans="12:14" ht="15.75" customHeight="1">
      <c r="L314" s="5"/>
      <c r="N314" s="5"/>
    </row>
    <row r="315" spans="12:14" ht="15.75" customHeight="1">
      <c r="L315" s="5"/>
      <c r="N315" s="5"/>
    </row>
    <row r="316" spans="12:14" ht="15.75" customHeight="1">
      <c r="L316" s="5"/>
      <c r="N316" s="5"/>
    </row>
    <row r="317" spans="12:14" ht="15.75" customHeight="1">
      <c r="L317" s="5"/>
      <c r="N317" s="5"/>
    </row>
    <row r="318" spans="12:14" ht="15.75" customHeight="1">
      <c r="L318" s="5"/>
      <c r="N318" s="5"/>
    </row>
    <row r="319" spans="12:14" ht="15.75" customHeight="1">
      <c r="L319" s="5"/>
      <c r="N319" s="5"/>
    </row>
    <row r="320" spans="12:14" ht="15.75" customHeight="1">
      <c r="L320" s="5"/>
      <c r="N320" s="5"/>
    </row>
    <row r="321" spans="12:14" ht="15.75" customHeight="1">
      <c r="L321" s="5"/>
      <c r="N321" s="5"/>
    </row>
    <row r="322" spans="12:14" ht="15.75" customHeight="1">
      <c r="L322" s="5"/>
      <c r="N322" s="5"/>
    </row>
    <row r="323" spans="12:14" ht="15.75" customHeight="1">
      <c r="L323" s="5"/>
      <c r="N323" s="5"/>
    </row>
    <row r="324" spans="12:14" ht="15.75" customHeight="1">
      <c r="L324" s="5"/>
      <c r="N324" s="5"/>
    </row>
    <row r="325" spans="12:14" ht="15.75" customHeight="1">
      <c r="L325" s="5"/>
      <c r="N325" s="5"/>
    </row>
    <row r="326" spans="12:14" ht="15.75" customHeight="1">
      <c r="L326" s="5"/>
      <c r="N326" s="5"/>
    </row>
    <row r="327" spans="12:14" ht="15.75" customHeight="1">
      <c r="L327" s="5"/>
      <c r="N327" s="5"/>
    </row>
    <row r="328" spans="12:14" ht="15.75" customHeight="1">
      <c r="L328" s="5"/>
      <c r="N328" s="5"/>
    </row>
    <row r="329" spans="12:14" ht="15.75" customHeight="1">
      <c r="L329" s="5"/>
      <c r="N329" s="5"/>
    </row>
    <row r="330" spans="12:14" ht="15.75" customHeight="1">
      <c r="L330" s="5"/>
      <c r="N330" s="5"/>
    </row>
    <row r="331" spans="12:14" ht="15.75" customHeight="1">
      <c r="L331" s="5"/>
      <c r="N331" s="5"/>
    </row>
    <row r="332" spans="12:14" ht="15.75" customHeight="1">
      <c r="L332" s="5"/>
      <c r="N332" s="5"/>
    </row>
    <row r="333" spans="12:14" ht="15.75" customHeight="1">
      <c r="L333" s="5"/>
      <c r="N333" s="5"/>
    </row>
    <row r="334" spans="12:14" ht="15.75" customHeight="1">
      <c r="L334" s="5"/>
      <c r="N334" s="5"/>
    </row>
    <row r="335" spans="12:14" ht="15.75" customHeight="1">
      <c r="L335" s="5"/>
      <c r="N335" s="5"/>
    </row>
    <row r="336" spans="12:14" ht="15.75" customHeight="1">
      <c r="L336" s="5"/>
      <c r="N336" s="5"/>
    </row>
    <row r="337" spans="12:14" ht="15.75" customHeight="1">
      <c r="L337" s="5"/>
      <c r="N337" s="5"/>
    </row>
    <row r="338" spans="12:14" ht="15.75" customHeight="1">
      <c r="L338" s="5"/>
      <c r="N338" s="5"/>
    </row>
    <row r="339" spans="12:14" ht="15.75" customHeight="1">
      <c r="L339" s="5"/>
      <c r="N339" s="5"/>
    </row>
    <row r="340" spans="12:14" ht="15.75" customHeight="1">
      <c r="L340" s="5"/>
      <c r="N340" s="5"/>
    </row>
    <row r="341" spans="12:14" ht="15.75" customHeight="1">
      <c r="L341" s="5"/>
      <c r="N341" s="5"/>
    </row>
    <row r="342" spans="12:14" ht="15.75" customHeight="1">
      <c r="L342" s="5"/>
      <c r="N342" s="5"/>
    </row>
    <row r="343" spans="12:14" ht="15.75" customHeight="1">
      <c r="L343" s="5"/>
      <c r="N343" s="5"/>
    </row>
    <row r="344" spans="12:14" ht="15.75" customHeight="1">
      <c r="L344" s="5"/>
      <c r="N344" s="5"/>
    </row>
    <row r="345" spans="12:14" ht="15.75" customHeight="1">
      <c r="L345" s="5"/>
      <c r="N345" s="5"/>
    </row>
    <row r="346" spans="12:14" ht="15.75" customHeight="1">
      <c r="L346" s="5"/>
      <c r="N346" s="5"/>
    </row>
    <row r="347" spans="12:14" ht="15.75" customHeight="1">
      <c r="L347" s="5"/>
      <c r="N347" s="5"/>
    </row>
    <row r="348" spans="12:14" ht="15.75" customHeight="1">
      <c r="L348" s="5"/>
      <c r="N348" s="5"/>
    </row>
    <row r="349" spans="12:14" ht="15.75" customHeight="1">
      <c r="L349" s="5"/>
      <c r="N349" s="5"/>
    </row>
    <row r="350" spans="12:14" ht="15.75" customHeight="1">
      <c r="L350" s="5"/>
      <c r="N350" s="5"/>
    </row>
    <row r="351" spans="12:14" ht="15.75" customHeight="1">
      <c r="L351" s="5"/>
      <c r="N351" s="5"/>
    </row>
    <row r="352" spans="12:14" ht="15.75" customHeight="1">
      <c r="L352" s="5"/>
      <c r="N352" s="5"/>
    </row>
    <row r="353" spans="12:14" ht="15.75" customHeight="1">
      <c r="L353" s="5"/>
      <c r="N353" s="5"/>
    </row>
    <row r="354" spans="12:14" ht="15.75" customHeight="1">
      <c r="L354" s="5"/>
      <c r="N354" s="5"/>
    </row>
    <row r="355" spans="12:14" ht="15.75" customHeight="1">
      <c r="L355" s="5"/>
      <c r="N355" s="5"/>
    </row>
    <row r="356" spans="12:14" ht="15.75" customHeight="1">
      <c r="L356" s="5"/>
      <c r="N356" s="5"/>
    </row>
    <row r="357" spans="12:14" ht="15.75" customHeight="1">
      <c r="L357" s="5"/>
      <c r="N357" s="5"/>
    </row>
    <row r="358" spans="12:14" ht="15.75" customHeight="1">
      <c r="L358" s="5"/>
      <c r="N358" s="5"/>
    </row>
    <row r="359" spans="12:14" ht="15.75" customHeight="1">
      <c r="L359" s="5"/>
      <c r="N359" s="5"/>
    </row>
    <row r="360" spans="12:14" ht="15.75" customHeight="1">
      <c r="L360" s="5"/>
      <c r="N360" s="5"/>
    </row>
    <row r="361" spans="12:14" ht="15.75" customHeight="1">
      <c r="L361" s="5"/>
      <c r="N361" s="5"/>
    </row>
    <row r="362" spans="12:14" ht="15.75" customHeight="1">
      <c r="L362" s="5"/>
      <c r="N362" s="5"/>
    </row>
    <row r="363" spans="12:14" ht="15.75" customHeight="1">
      <c r="L363" s="5"/>
      <c r="N363" s="5"/>
    </row>
    <row r="364" spans="12:14" ht="15.75" customHeight="1">
      <c r="L364" s="5"/>
      <c r="N364" s="5"/>
    </row>
    <row r="365" spans="12:14" ht="15.75" customHeight="1">
      <c r="L365" s="5"/>
      <c r="N365" s="5"/>
    </row>
    <row r="366" spans="12:14" ht="15.75" customHeight="1">
      <c r="L366" s="5"/>
      <c r="N366" s="5"/>
    </row>
    <row r="367" spans="12:14" ht="15.75" customHeight="1">
      <c r="L367" s="5"/>
      <c r="N367" s="5"/>
    </row>
    <row r="368" spans="12:14" ht="15.75" customHeight="1">
      <c r="L368" s="5"/>
      <c r="N368" s="5"/>
    </row>
    <row r="369" spans="12:14" ht="15.75" customHeight="1">
      <c r="L369" s="5"/>
      <c r="N369" s="5"/>
    </row>
    <row r="370" spans="12:14" ht="15.75" customHeight="1">
      <c r="L370" s="5"/>
      <c r="N370" s="5"/>
    </row>
    <row r="371" spans="12:14" ht="15.75" customHeight="1">
      <c r="L371" s="5"/>
      <c r="N371" s="5"/>
    </row>
    <row r="372" spans="12:14" ht="15.75" customHeight="1">
      <c r="L372" s="5"/>
      <c r="N372" s="5"/>
    </row>
    <row r="373" spans="12:14" ht="15.75" customHeight="1">
      <c r="L373" s="5"/>
      <c r="N373" s="5"/>
    </row>
    <row r="374" spans="12:14" ht="15.75" customHeight="1">
      <c r="L374" s="5"/>
      <c r="N374" s="5"/>
    </row>
    <row r="375" spans="12:14" ht="15.75" customHeight="1">
      <c r="L375" s="5"/>
      <c r="N375" s="5"/>
    </row>
    <row r="376" spans="12:14" ht="15.75" customHeight="1">
      <c r="L376" s="5"/>
      <c r="N376" s="5"/>
    </row>
    <row r="377" spans="12:14" ht="15.75" customHeight="1">
      <c r="L377" s="5"/>
      <c r="N377" s="5"/>
    </row>
    <row r="378" spans="12:14" ht="15.75" customHeight="1">
      <c r="L378" s="5"/>
      <c r="N378" s="5"/>
    </row>
    <row r="379" spans="12:14" ht="15.75" customHeight="1">
      <c r="L379" s="5"/>
      <c r="N379" s="5"/>
    </row>
    <row r="380" spans="12:14" ht="15.75" customHeight="1">
      <c r="L380" s="5"/>
      <c r="N380" s="5"/>
    </row>
    <row r="381" spans="12:14" ht="15.75" customHeight="1">
      <c r="L381" s="5"/>
      <c r="N381" s="5"/>
    </row>
    <row r="382" spans="12:14" ht="15.75" customHeight="1">
      <c r="L382" s="5"/>
      <c r="N382" s="5"/>
    </row>
    <row r="383" spans="12:14" ht="15.75" customHeight="1">
      <c r="L383" s="5"/>
      <c r="N383" s="5"/>
    </row>
    <row r="384" spans="12:14" ht="15.75" customHeight="1">
      <c r="L384" s="5"/>
      <c r="N384" s="5"/>
    </row>
    <row r="385" spans="12:14" ht="15.75" customHeight="1">
      <c r="L385" s="5"/>
      <c r="N385" s="5"/>
    </row>
    <row r="386" spans="12:14" ht="15.75" customHeight="1">
      <c r="L386" s="5"/>
      <c r="N386" s="5"/>
    </row>
    <row r="387" spans="12:14" ht="15.75" customHeight="1">
      <c r="L387" s="5"/>
      <c r="N387" s="5"/>
    </row>
    <row r="388" spans="12:14" ht="15.75" customHeight="1">
      <c r="L388" s="5"/>
      <c r="N388" s="5"/>
    </row>
    <row r="389" spans="12:14" ht="15.75" customHeight="1">
      <c r="L389" s="5"/>
      <c r="N389" s="5"/>
    </row>
    <row r="390" spans="12:14" ht="15.75" customHeight="1">
      <c r="L390" s="5"/>
      <c r="N390" s="5"/>
    </row>
    <row r="391" spans="12:14" ht="15.75" customHeight="1">
      <c r="L391" s="5"/>
      <c r="N391" s="5"/>
    </row>
    <row r="392" spans="12:14" ht="15.75" customHeight="1">
      <c r="L392" s="5"/>
      <c r="N392" s="5"/>
    </row>
    <row r="393" spans="12:14" ht="15.75" customHeight="1">
      <c r="L393" s="5"/>
      <c r="N393" s="5"/>
    </row>
    <row r="394" spans="12:14" ht="15.75" customHeight="1">
      <c r="L394" s="5"/>
      <c r="N394" s="5"/>
    </row>
    <row r="395" spans="12:14" ht="15.75" customHeight="1">
      <c r="L395" s="5"/>
      <c r="N395" s="5"/>
    </row>
    <row r="396" spans="12:14" ht="15.75" customHeight="1">
      <c r="L396" s="5"/>
      <c r="N396" s="5"/>
    </row>
    <row r="397" spans="12:14" ht="15.75" customHeight="1">
      <c r="L397" s="5"/>
      <c r="N397" s="5"/>
    </row>
    <row r="398" spans="12:14" ht="15.75" customHeight="1">
      <c r="L398" s="5"/>
      <c r="N398" s="5"/>
    </row>
    <row r="399" spans="12:14" ht="15.75" customHeight="1">
      <c r="L399" s="5"/>
      <c r="N399" s="5"/>
    </row>
    <row r="400" spans="12:14" ht="15.75" customHeight="1">
      <c r="L400" s="5"/>
      <c r="N400" s="5"/>
    </row>
    <row r="401" spans="12:14" ht="15.75" customHeight="1">
      <c r="L401" s="5"/>
      <c r="N401" s="5"/>
    </row>
    <row r="402" spans="12:14" ht="15.75" customHeight="1">
      <c r="L402" s="5"/>
      <c r="N402" s="5"/>
    </row>
    <row r="403" spans="12:14" ht="15.75" customHeight="1">
      <c r="L403" s="5"/>
      <c r="N403" s="5"/>
    </row>
    <row r="404" spans="12:14" ht="15.75" customHeight="1">
      <c r="L404" s="5"/>
      <c r="N404" s="5"/>
    </row>
    <row r="405" spans="12:14" ht="15.75" customHeight="1">
      <c r="L405" s="5"/>
      <c r="N405" s="5"/>
    </row>
    <row r="406" spans="12:14" ht="15.75" customHeight="1">
      <c r="L406" s="5"/>
      <c r="N406" s="5"/>
    </row>
    <row r="407" spans="12:14" ht="15.75" customHeight="1">
      <c r="L407" s="5"/>
      <c r="N407" s="5"/>
    </row>
    <row r="408" spans="12:14" ht="15.75" customHeight="1">
      <c r="L408" s="5"/>
      <c r="N408" s="5"/>
    </row>
    <row r="409" spans="12:14" ht="15.75" customHeight="1">
      <c r="L409" s="5"/>
      <c r="N409" s="5"/>
    </row>
    <row r="410" spans="12:14" ht="15.75" customHeight="1">
      <c r="L410" s="5"/>
      <c r="N410" s="5"/>
    </row>
    <row r="411" spans="12:14" ht="15.75" customHeight="1">
      <c r="L411" s="5"/>
      <c r="N411" s="5"/>
    </row>
    <row r="412" spans="12:14" ht="15.75" customHeight="1">
      <c r="L412" s="5"/>
      <c r="N412" s="5"/>
    </row>
    <row r="413" spans="12:14" ht="15.75" customHeight="1">
      <c r="L413" s="5"/>
      <c r="N413" s="5"/>
    </row>
    <row r="414" spans="12:14" ht="15.75" customHeight="1">
      <c r="L414" s="5"/>
      <c r="N414" s="5"/>
    </row>
    <row r="415" spans="12:14" ht="15.75" customHeight="1">
      <c r="L415" s="5"/>
      <c r="N415" s="5"/>
    </row>
    <row r="416" spans="12:14" ht="15.75" customHeight="1">
      <c r="L416" s="5"/>
      <c r="N416" s="5"/>
    </row>
    <row r="417" spans="12:14" ht="15.75" customHeight="1">
      <c r="L417" s="5"/>
      <c r="N417" s="5"/>
    </row>
    <row r="418" spans="12:14" ht="15.75" customHeight="1">
      <c r="L418" s="5"/>
      <c r="N418" s="5"/>
    </row>
    <row r="419" spans="12:14" ht="15.75" customHeight="1">
      <c r="L419" s="5"/>
      <c r="N419" s="5"/>
    </row>
    <row r="420" spans="12:14" ht="15.75" customHeight="1">
      <c r="L420" s="5"/>
      <c r="N420" s="5"/>
    </row>
    <row r="421" spans="12:14" ht="15.75" customHeight="1">
      <c r="L421" s="5"/>
      <c r="N421" s="5"/>
    </row>
    <row r="422" spans="12:14" ht="15.75" customHeight="1">
      <c r="L422" s="5"/>
      <c r="N422" s="5"/>
    </row>
    <row r="423" spans="12:14" ht="15.75" customHeight="1">
      <c r="L423" s="5"/>
      <c r="N423" s="5"/>
    </row>
    <row r="424" spans="12:14" ht="15.75" customHeight="1">
      <c r="L424" s="5"/>
      <c r="N424" s="5"/>
    </row>
    <row r="425" spans="12:14" ht="15.75" customHeight="1">
      <c r="L425" s="5"/>
      <c r="N425" s="5"/>
    </row>
    <row r="426" spans="12:14" ht="15.75" customHeight="1">
      <c r="L426" s="5"/>
      <c r="N426" s="5"/>
    </row>
    <row r="427" spans="12:14" ht="15.75" customHeight="1">
      <c r="L427" s="5"/>
      <c r="N427" s="5"/>
    </row>
    <row r="428" spans="12:14" ht="15.75" customHeight="1">
      <c r="L428" s="5"/>
      <c r="N428" s="5"/>
    </row>
    <row r="429" spans="12:14" ht="15.75" customHeight="1">
      <c r="L429" s="5"/>
      <c r="N429" s="5"/>
    </row>
    <row r="430" spans="12:14" ht="15.75" customHeight="1">
      <c r="L430" s="5"/>
      <c r="N430" s="5"/>
    </row>
    <row r="431" spans="12:14" ht="15.75" customHeight="1">
      <c r="L431" s="5"/>
      <c r="N431" s="5"/>
    </row>
    <row r="432" spans="12:14" ht="15.75" customHeight="1">
      <c r="L432" s="5"/>
      <c r="N432" s="5"/>
    </row>
    <row r="433" spans="12:14" ht="15.75" customHeight="1">
      <c r="L433" s="5"/>
      <c r="N433" s="5"/>
    </row>
    <row r="434" spans="12:14" ht="15.75" customHeight="1">
      <c r="L434" s="5"/>
      <c r="N434" s="5"/>
    </row>
    <row r="435" spans="12:14" ht="15.75" customHeight="1">
      <c r="L435" s="5"/>
      <c r="N435" s="5"/>
    </row>
    <row r="436" spans="12:14" ht="15.75" customHeight="1">
      <c r="L436" s="5"/>
      <c r="N436" s="5"/>
    </row>
    <row r="437" spans="12:14" ht="15.75" customHeight="1">
      <c r="L437" s="5"/>
      <c r="N437" s="5"/>
    </row>
    <row r="438" spans="12:14" ht="15.75" customHeight="1">
      <c r="L438" s="5"/>
      <c r="N438" s="5"/>
    </row>
    <row r="439" spans="12:14" ht="15.75" customHeight="1">
      <c r="L439" s="5"/>
      <c r="N439" s="5"/>
    </row>
    <row r="440" spans="12:14" ht="15.75" customHeight="1">
      <c r="L440" s="5"/>
      <c r="N440" s="5"/>
    </row>
    <row r="441" spans="12:14" ht="15.75" customHeight="1">
      <c r="L441" s="5"/>
      <c r="N441" s="5"/>
    </row>
    <row r="442" spans="12:14" ht="15.75" customHeight="1">
      <c r="L442" s="5"/>
      <c r="N442" s="5"/>
    </row>
    <row r="443" spans="12:14" ht="15.75" customHeight="1">
      <c r="L443" s="5"/>
      <c r="N443" s="5"/>
    </row>
    <row r="444" spans="12:14" ht="15.75" customHeight="1">
      <c r="L444" s="5"/>
      <c r="N444" s="5"/>
    </row>
    <row r="445" spans="12:14" ht="15.75" customHeight="1">
      <c r="L445" s="5"/>
      <c r="N445" s="5"/>
    </row>
    <row r="446" spans="12:14" ht="15.75" customHeight="1">
      <c r="L446" s="5"/>
      <c r="N446" s="5"/>
    </row>
    <row r="447" spans="12:14" ht="15.75" customHeight="1">
      <c r="L447" s="5"/>
      <c r="N447" s="5"/>
    </row>
    <row r="448" spans="12:14" ht="15.75" customHeight="1">
      <c r="L448" s="5"/>
      <c r="N448" s="5"/>
    </row>
    <row r="449" spans="12:14" ht="15.75" customHeight="1">
      <c r="L449" s="5"/>
      <c r="N449" s="5"/>
    </row>
    <row r="450" spans="12:14" ht="15.75" customHeight="1">
      <c r="L450" s="5"/>
      <c r="N450" s="5"/>
    </row>
    <row r="451" spans="12:14" ht="15.75" customHeight="1">
      <c r="L451" s="5"/>
      <c r="N451" s="5"/>
    </row>
    <row r="452" spans="12:14" ht="15.75" customHeight="1">
      <c r="L452" s="5"/>
      <c r="N452" s="5"/>
    </row>
    <row r="453" spans="12:14" ht="15.75" customHeight="1">
      <c r="L453" s="5"/>
      <c r="N453" s="5"/>
    </row>
    <row r="454" spans="12:14" ht="15.75" customHeight="1">
      <c r="L454" s="5"/>
      <c r="N454" s="5"/>
    </row>
    <row r="455" spans="12:14" ht="15.75" customHeight="1">
      <c r="L455" s="5"/>
      <c r="N455" s="5"/>
    </row>
    <row r="456" spans="12:14" ht="15.75" customHeight="1">
      <c r="L456" s="5"/>
      <c r="N456" s="5"/>
    </row>
    <row r="457" spans="12:14" ht="15.75" customHeight="1">
      <c r="L457" s="5"/>
      <c r="N457" s="5"/>
    </row>
    <row r="458" spans="12:14" ht="15.75" customHeight="1">
      <c r="L458" s="5"/>
      <c r="N458" s="5"/>
    </row>
    <row r="459" spans="12:14" ht="15.75" customHeight="1">
      <c r="L459" s="5"/>
      <c r="N459" s="5"/>
    </row>
    <row r="460" spans="12:14" ht="15.75" customHeight="1">
      <c r="L460" s="5"/>
      <c r="N460" s="5"/>
    </row>
    <row r="461" spans="12:14" ht="15.75" customHeight="1">
      <c r="L461" s="5"/>
      <c r="N461" s="5"/>
    </row>
    <row r="462" spans="12:14" ht="15.75" customHeight="1">
      <c r="L462" s="5"/>
      <c r="N462" s="5"/>
    </row>
    <row r="463" spans="12:14" ht="15.75" customHeight="1">
      <c r="L463" s="5"/>
      <c r="N463" s="5"/>
    </row>
    <row r="464" spans="12:14" ht="15.75" customHeight="1">
      <c r="L464" s="5"/>
      <c r="N464" s="5"/>
    </row>
    <row r="465" spans="12:14" ht="15.75" customHeight="1">
      <c r="L465" s="5"/>
      <c r="N465" s="5"/>
    </row>
    <row r="466" spans="12:14" ht="15.75" customHeight="1">
      <c r="L466" s="5"/>
      <c r="N466" s="5"/>
    </row>
    <row r="467" spans="12:14" ht="15.75" customHeight="1">
      <c r="L467" s="5"/>
      <c r="N467" s="5"/>
    </row>
    <row r="468" spans="12:14" ht="15.75" customHeight="1">
      <c r="L468" s="5"/>
      <c r="N468" s="5"/>
    </row>
    <row r="469" spans="12:14" ht="15.75" customHeight="1">
      <c r="L469" s="5"/>
      <c r="N469" s="5"/>
    </row>
    <row r="470" spans="12:14" ht="15.75" customHeight="1">
      <c r="L470" s="5"/>
      <c r="N470" s="5"/>
    </row>
    <row r="471" spans="12:14" ht="15.75" customHeight="1">
      <c r="L471" s="5"/>
      <c r="N471" s="5"/>
    </row>
    <row r="472" spans="12:14" ht="15.75" customHeight="1">
      <c r="L472" s="5"/>
      <c r="N472" s="5"/>
    </row>
    <row r="473" spans="12:14" ht="15.75" customHeight="1">
      <c r="L473" s="5"/>
      <c r="N473" s="5"/>
    </row>
    <row r="474" spans="12:14" ht="15.75" customHeight="1">
      <c r="L474" s="5"/>
      <c r="N474" s="5"/>
    </row>
    <row r="475" spans="12:14" ht="15.75" customHeight="1">
      <c r="L475" s="5"/>
      <c r="N475" s="5"/>
    </row>
    <row r="476" spans="12:14" ht="15.75" customHeight="1">
      <c r="L476" s="5"/>
      <c r="N476" s="5"/>
    </row>
    <row r="477" spans="12:14" ht="15.75" customHeight="1">
      <c r="L477" s="5"/>
      <c r="N477" s="5"/>
    </row>
    <row r="478" spans="12:14" ht="15.75" customHeight="1">
      <c r="L478" s="5"/>
      <c r="N478" s="5"/>
    </row>
    <row r="479" spans="12:14" ht="15.75" customHeight="1">
      <c r="L479" s="5"/>
      <c r="N479" s="5"/>
    </row>
    <row r="480" spans="12:14" ht="15.75" customHeight="1">
      <c r="L480" s="5"/>
      <c r="N480" s="5"/>
    </row>
    <row r="481" spans="12:14" ht="15.75" customHeight="1">
      <c r="L481" s="5"/>
      <c r="N481" s="5"/>
    </row>
    <row r="482" spans="12:14" ht="15.75" customHeight="1">
      <c r="L482" s="5"/>
      <c r="N482" s="5"/>
    </row>
    <row r="483" spans="12:14" ht="15.75" customHeight="1">
      <c r="L483" s="5"/>
      <c r="N483" s="5"/>
    </row>
    <row r="484" spans="12:14" ht="15.75" customHeight="1">
      <c r="L484" s="5"/>
      <c r="N484" s="5"/>
    </row>
    <row r="485" spans="12:14" ht="15.75" customHeight="1">
      <c r="L485" s="5"/>
      <c r="N485" s="5"/>
    </row>
    <row r="486" spans="12:14" ht="15.75" customHeight="1">
      <c r="L486" s="5"/>
      <c r="N486" s="5"/>
    </row>
    <row r="487" spans="12:14" ht="15.75" customHeight="1">
      <c r="L487" s="5"/>
      <c r="N487" s="5"/>
    </row>
    <row r="488" spans="12:14" ht="15.75" customHeight="1">
      <c r="L488" s="5"/>
      <c r="N488" s="5"/>
    </row>
    <row r="489" spans="12:14" ht="15.75" customHeight="1">
      <c r="L489" s="5"/>
      <c r="N489" s="5"/>
    </row>
    <row r="490" spans="12:14" ht="15.75" customHeight="1">
      <c r="L490" s="5"/>
      <c r="N490" s="5"/>
    </row>
    <row r="491" spans="12:14" ht="15.75" customHeight="1">
      <c r="L491" s="5"/>
      <c r="N491" s="5"/>
    </row>
    <row r="492" spans="12:14" ht="15.75" customHeight="1">
      <c r="L492" s="5"/>
      <c r="N492" s="5"/>
    </row>
    <row r="493" spans="12:14" ht="15.75" customHeight="1">
      <c r="L493" s="5"/>
      <c r="N493" s="5"/>
    </row>
    <row r="494" spans="12:14" ht="15.75" customHeight="1">
      <c r="L494" s="5"/>
      <c r="N494" s="5"/>
    </row>
    <row r="495" spans="12:14" ht="15.75" customHeight="1">
      <c r="L495" s="5"/>
      <c r="N495" s="5"/>
    </row>
    <row r="496" spans="12:14" ht="15.75" customHeight="1">
      <c r="L496" s="5"/>
      <c r="N496" s="5"/>
    </row>
    <row r="497" spans="12:14" ht="15.75" customHeight="1">
      <c r="L497" s="5"/>
      <c r="N497" s="5"/>
    </row>
    <row r="498" spans="12:14" ht="15.75" customHeight="1">
      <c r="L498" s="5"/>
      <c r="N498" s="5"/>
    </row>
    <row r="499" spans="12:14" ht="15.75" customHeight="1">
      <c r="L499" s="5"/>
      <c r="N499" s="5"/>
    </row>
    <row r="500" spans="12:14" ht="15.75" customHeight="1">
      <c r="L500" s="5"/>
      <c r="N500" s="5"/>
    </row>
    <row r="501" spans="12:14" ht="15.75" customHeight="1">
      <c r="L501" s="5"/>
      <c r="N501" s="5"/>
    </row>
    <row r="502" spans="12:14" ht="15.75" customHeight="1">
      <c r="L502" s="5"/>
      <c r="N502" s="5"/>
    </row>
    <row r="503" spans="12:14" ht="15.75" customHeight="1">
      <c r="L503" s="5"/>
      <c r="N503" s="5"/>
    </row>
    <row r="504" spans="12:14" ht="15.75" customHeight="1">
      <c r="L504" s="5"/>
      <c r="N504" s="5"/>
    </row>
    <row r="505" spans="12:14" ht="15.75" customHeight="1">
      <c r="L505" s="5"/>
      <c r="N505" s="5"/>
    </row>
    <row r="506" spans="12:14" ht="15.75" customHeight="1">
      <c r="L506" s="5"/>
      <c r="N506" s="5"/>
    </row>
    <row r="507" spans="12:14" ht="15.75" customHeight="1">
      <c r="L507" s="5"/>
      <c r="N507" s="5"/>
    </row>
    <row r="508" spans="12:14" ht="15.75" customHeight="1">
      <c r="L508" s="5"/>
      <c r="N508" s="5"/>
    </row>
    <row r="509" spans="12:14" ht="15.75" customHeight="1">
      <c r="L509" s="5"/>
      <c r="N509" s="5"/>
    </row>
    <row r="510" spans="12:14" ht="15.75" customHeight="1">
      <c r="L510" s="5"/>
      <c r="N510" s="5"/>
    </row>
    <row r="511" spans="12:14" ht="15.75" customHeight="1">
      <c r="L511" s="5"/>
      <c r="N511" s="5"/>
    </row>
    <row r="512" spans="12:14" ht="15.75" customHeight="1">
      <c r="L512" s="5"/>
      <c r="N512" s="5"/>
    </row>
    <row r="513" spans="12:14" ht="15.75" customHeight="1">
      <c r="L513" s="5"/>
      <c r="N513" s="5"/>
    </row>
    <row r="514" spans="12:14" ht="15.75" customHeight="1">
      <c r="L514" s="5"/>
      <c r="N514" s="5"/>
    </row>
    <row r="515" spans="12:14" ht="15.75" customHeight="1">
      <c r="L515" s="5"/>
      <c r="N515" s="5"/>
    </row>
    <row r="516" spans="12:14" ht="15.75" customHeight="1">
      <c r="L516" s="5"/>
      <c r="N516" s="5"/>
    </row>
    <row r="517" spans="12:14" ht="15.75" customHeight="1">
      <c r="L517" s="5"/>
      <c r="N517" s="5"/>
    </row>
    <row r="518" spans="12:14" ht="15.75" customHeight="1">
      <c r="L518" s="5"/>
      <c r="N518" s="5"/>
    </row>
    <row r="519" spans="12:14" ht="15.75" customHeight="1">
      <c r="L519" s="5"/>
      <c r="N519" s="5"/>
    </row>
    <row r="520" spans="12:14" ht="15.75" customHeight="1">
      <c r="L520" s="5"/>
      <c r="N520" s="5"/>
    </row>
    <row r="521" spans="12:14" ht="15.75" customHeight="1">
      <c r="L521" s="5"/>
      <c r="N521" s="5"/>
    </row>
    <row r="522" spans="12:14" ht="15.75" customHeight="1">
      <c r="L522" s="5"/>
      <c r="N522" s="5"/>
    </row>
    <row r="523" spans="12:14" ht="15.75" customHeight="1">
      <c r="L523" s="5"/>
      <c r="N523" s="5"/>
    </row>
    <row r="524" spans="12:14" ht="15.75" customHeight="1">
      <c r="L524" s="5"/>
      <c r="N524" s="5"/>
    </row>
    <row r="525" spans="12:14" ht="15.75" customHeight="1">
      <c r="L525" s="5"/>
      <c r="N525" s="5"/>
    </row>
    <row r="526" spans="12:14" ht="15.75" customHeight="1">
      <c r="L526" s="5"/>
      <c r="N526" s="5"/>
    </row>
    <row r="527" spans="12:14" ht="15.75" customHeight="1">
      <c r="L527" s="5"/>
      <c r="N527" s="5"/>
    </row>
    <row r="528" spans="12:14" ht="15.75" customHeight="1">
      <c r="L528" s="5"/>
      <c r="N528" s="5"/>
    </row>
    <row r="529" spans="12:14" ht="15.75" customHeight="1">
      <c r="L529" s="5"/>
      <c r="N529" s="5"/>
    </row>
    <row r="530" spans="12:14" ht="15.75" customHeight="1">
      <c r="L530" s="5"/>
      <c r="N530" s="5"/>
    </row>
    <row r="531" spans="12:14" ht="15.75" customHeight="1">
      <c r="L531" s="5"/>
      <c r="N531" s="5"/>
    </row>
    <row r="532" spans="12:14" ht="15.75" customHeight="1">
      <c r="L532" s="5"/>
      <c r="N532" s="5"/>
    </row>
    <row r="533" spans="12:14" ht="15.75" customHeight="1">
      <c r="L533" s="5"/>
      <c r="N533" s="5"/>
    </row>
    <row r="534" spans="12:14" ht="15.75" customHeight="1">
      <c r="L534" s="5"/>
      <c r="N534" s="5"/>
    </row>
    <row r="535" spans="12:14" ht="15.75" customHeight="1">
      <c r="L535" s="5"/>
      <c r="N535" s="5"/>
    </row>
    <row r="536" spans="12:14" ht="15.75" customHeight="1">
      <c r="L536" s="5"/>
      <c r="N536" s="5"/>
    </row>
    <row r="537" spans="12:14" ht="15.75" customHeight="1">
      <c r="L537" s="5"/>
      <c r="N537" s="5"/>
    </row>
    <row r="538" spans="12:14" ht="15.75" customHeight="1">
      <c r="L538" s="5"/>
      <c r="N538" s="5"/>
    </row>
    <row r="539" spans="12:14" ht="15.75" customHeight="1">
      <c r="L539" s="5"/>
      <c r="N539" s="5"/>
    </row>
    <row r="540" spans="12:14" ht="15.75" customHeight="1">
      <c r="L540" s="5"/>
      <c r="N540" s="5"/>
    </row>
    <row r="541" spans="12:14" ht="15.75" customHeight="1">
      <c r="L541" s="5"/>
      <c r="N541" s="5"/>
    </row>
    <row r="542" spans="12:14" ht="15.75" customHeight="1">
      <c r="L542" s="5"/>
      <c r="N542" s="5"/>
    </row>
    <row r="543" spans="12:14" ht="15.75" customHeight="1">
      <c r="L543" s="5"/>
      <c r="N543" s="5"/>
    </row>
    <row r="544" spans="12:14" ht="15.75" customHeight="1">
      <c r="L544" s="5"/>
      <c r="N544" s="5"/>
    </row>
    <row r="545" spans="12:14" ht="15.75" customHeight="1">
      <c r="L545" s="5"/>
      <c r="N545" s="5"/>
    </row>
    <row r="546" spans="12:14" ht="15.75" customHeight="1">
      <c r="L546" s="5"/>
      <c r="N546" s="5"/>
    </row>
    <row r="547" spans="12:14" ht="15.75" customHeight="1">
      <c r="L547" s="5"/>
      <c r="N547" s="5"/>
    </row>
    <row r="548" spans="12:14" ht="15.75" customHeight="1">
      <c r="L548" s="5"/>
      <c r="N548" s="5"/>
    </row>
    <row r="549" spans="12:14" ht="15.75" customHeight="1">
      <c r="L549" s="5"/>
      <c r="N549" s="5"/>
    </row>
    <row r="550" spans="12:14" ht="15.75" customHeight="1">
      <c r="L550" s="5"/>
      <c r="N550" s="5"/>
    </row>
    <row r="551" spans="12:14" ht="15.75" customHeight="1">
      <c r="L551" s="5"/>
      <c r="N551" s="5"/>
    </row>
    <row r="552" spans="12:14" ht="15.75" customHeight="1">
      <c r="L552" s="5"/>
      <c r="N552" s="5"/>
    </row>
    <row r="553" spans="12:14" ht="15.75" customHeight="1">
      <c r="L553" s="5"/>
      <c r="N553" s="5"/>
    </row>
    <row r="554" spans="12:14" ht="15.75" customHeight="1">
      <c r="L554" s="5"/>
      <c r="N554" s="5"/>
    </row>
    <row r="555" spans="12:14" ht="15.75" customHeight="1">
      <c r="L555" s="5"/>
      <c r="N555" s="5"/>
    </row>
    <row r="556" spans="12:14" ht="15.75" customHeight="1">
      <c r="L556" s="5"/>
      <c r="N556" s="5"/>
    </row>
    <row r="557" spans="12:14" ht="15.75" customHeight="1">
      <c r="L557" s="5"/>
      <c r="N557" s="5"/>
    </row>
    <row r="558" spans="12:14" ht="15.75" customHeight="1">
      <c r="L558" s="5"/>
      <c r="N558" s="5"/>
    </row>
    <row r="559" spans="12:14" ht="15.75" customHeight="1">
      <c r="L559" s="5"/>
      <c r="N559" s="5"/>
    </row>
    <row r="560" spans="12:14" ht="15.75" customHeight="1">
      <c r="L560" s="5"/>
      <c r="N560" s="5"/>
    </row>
    <row r="561" spans="12:14" ht="15.75" customHeight="1">
      <c r="L561" s="5"/>
      <c r="N561" s="5"/>
    </row>
    <row r="562" spans="12:14" ht="15.75" customHeight="1">
      <c r="L562" s="5"/>
      <c r="N562" s="5"/>
    </row>
    <row r="563" spans="12:14" ht="15.75" customHeight="1">
      <c r="L563" s="5"/>
      <c r="N563" s="5"/>
    </row>
    <row r="564" spans="12:14" ht="15.75" customHeight="1">
      <c r="L564" s="5"/>
      <c r="N564" s="5"/>
    </row>
    <row r="565" spans="12:14" ht="15.75" customHeight="1">
      <c r="L565" s="5"/>
      <c r="N565" s="5"/>
    </row>
    <row r="566" spans="12:14" ht="15.75" customHeight="1">
      <c r="L566" s="5"/>
      <c r="N566" s="5"/>
    </row>
    <row r="567" spans="12:14" ht="15.75" customHeight="1">
      <c r="L567" s="5"/>
      <c r="N567" s="5"/>
    </row>
    <row r="568" spans="12:14" ht="15.75" customHeight="1">
      <c r="L568" s="5"/>
      <c r="N568" s="5"/>
    </row>
    <row r="569" spans="12:14" ht="15.75" customHeight="1">
      <c r="L569" s="5"/>
      <c r="N569" s="5"/>
    </row>
    <row r="570" spans="12:14" ht="15.75" customHeight="1">
      <c r="L570" s="5"/>
      <c r="N570" s="5"/>
    </row>
    <row r="571" spans="12:14" ht="15.75" customHeight="1">
      <c r="L571" s="5"/>
      <c r="N571" s="5"/>
    </row>
    <row r="572" spans="12:14" ht="15.75" customHeight="1">
      <c r="L572" s="5"/>
      <c r="N572" s="5"/>
    </row>
    <row r="573" spans="12:14" ht="15.75" customHeight="1">
      <c r="L573" s="5"/>
      <c r="N573" s="5"/>
    </row>
    <row r="574" spans="12:14" ht="15.75" customHeight="1">
      <c r="L574" s="5"/>
      <c r="N574" s="5"/>
    </row>
    <row r="575" spans="12:14" ht="15.75" customHeight="1">
      <c r="L575" s="5"/>
      <c r="N575" s="5"/>
    </row>
    <row r="576" spans="12:14" ht="15.75" customHeight="1">
      <c r="L576" s="5"/>
      <c r="N576" s="5"/>
    </row>
    <row r="577" spans="12:14" ht="15.75" customHeight="1">
      <c r="L577" s="5"/>
      <c r="N577" s="5"/>
    </row>
    <row r="578" spans="12:14" ht="15.75" customHeight="1">
      <c r="L578" s="5"/>
      <c r="N578" s="5"/>
    </row>
    <row r="579" spans="12:14" ht="15.75" customHeight="1">
      <c r="L579" s="5"/>
      <c r="N579" s="5"/>
    </row>
    <row r="580" spans="12:14" ht="15.75" customHeight="1">
      <c r="L580" s="5"/>
      <c r="N580" s="5"/>
    </row>
    <row r="581" spans="12:14" ht="15.75" customHeight="1">
      <c r="L581" s="5"/>
      <c r="N581" s="5"/>
    </row>
    <row r="582" spans="12:14" ht="15.75" customHeight="1">
      <c r="L582" s="5"/>
      <c r="N582" s="5"/>
    </row>
    <row r="583" spans="12:14" ht="15.75" customHeight="1">
      <c r="L583" s="5"/>
      <c r="N583" s="5"/>
    </row>
    <row r="584" spans="12:14" ht="15.75" customHeight="1">
      <c r="L584" s="5"/>
      <c r="N584" s="5"/>
    </row>
    <row r="585" spans="12:14" ht="15.75" customHeight="1">
      <c r="L585" s="5"/>
      <c r="N585" s="5"/>
    </row>
    <row r="586" spans="12:14" ht="15.75" customHeight="1">
      <c r="L586" s="5"/>
      <c r="N586" s="5"/>
    </row>
    <row r="587" spans="12:14" ht="15.75" customHeight="1">
      <c r="L587" s="5"/>
      <c r="N587" s="5"/>
    </row>
    <row r="588" spans="12:14" ht="15.75" customHeight="1">
      <c r="L588" s="5"/>
      <c r="N588" s="5"/>
    </row>
    <row r="589" spans="12:14" ht="15.75" customHeight="1">
      <c r="L589" s="5"/>
      <c r="N589" s="5"/>
    </row>
    <row r="590" spans="12:14" ht="15.75" customHeight="1">
      <c r="L590" s="5"/>
      <c r="N590" s="5"/>
    </row>
    <row r="591" spans="12:14" ht="15.75" customHeight="1">
      <c r="L591" s="5"/>
      <c r="N591" s="5"/>
    </row>
    <row r="592" spans="12:14" ht="15.75" customHeight="1">
      <c r="L592" s="5"/>
      <c r="N592" s="5"/>
    </row>
    <row r="593" spans="12:14" ht="15.75" customHeight="1">
      <c r="L593" s="5"/>
      <c r="N593" s="5"/>
    </row>
    <row r="594" spans="12:14" ht="15.75" customHeight="1">
      <c r="L594" s="5"/>
      <c r="N594" s="5"/>
    </row>
    <row r="595" spans="12:14" ht="15.75" customHeight="1">
      <c r="L595" s="5"/>
      <c r="N595" s="5"/>
    </row>
    <row r="596" spans="12:14" ht="15.75" customHeight="1">
      <c r="L596" s="5"/>
      <c r="N596" s="5"/>
    </row>
    <row r="597" spans="12:14" ht="15.75" customHeight="1">
      <c r="L597" s="5"/>
      <c r="N597" s="5"/>
    </row>
    <row r="598" spans="12:14" ht="15.75" customHeight="1">
      <c r="L598" s="5"/>
      <c r="N598" s="5"/>
    </row>
    <row r="599" spans="12:14" ht="15.75" customHeight="1">
      <c r="L599" s="5"/>
      <c r="N599" s="5"/>
    </row>
    <row r="600" spans="12:14" ht="15.75" customHeight="1">
      <c r="L600" s="5"/>
      <c r="N600" s="5"/>
    </row>
    <row r="601" spans="12:14" ht="15.75" customHeight="1">
      <c r="L601" s="5"/>
      <c r="N601" s="5"/>
    </row>
    <row r="602" spans="12:14" ht="15.75" customHeight="1">
      <c r="L602" s="5"/>
      <c r="N602" s="5"/>
    </row>
    <row r="603" spans="12:14" ht="15.75" customHeight="1">
      <c r="L603" s="5"/>
      <c r="N603" s="5"/>
    </row>
    <row r="604" spans="12:14" ht="15.75" customHeight="1">
      <c r="L604" s="5"/>
      <c r="N604" s="5"/>
    </row>
    <row r="605" spans="12:14" ht="15.75" customHeight="1">
      <c r="L605" s="5"/>
      <c r="N605" s="5"/>
    </row>
    <row r="606" spans="12:14" ht="15.75" customHeight="1">
      <c r="L606" s="5"/>
      <c r="N606" s="5"/>
    </row>
    <row r="607" spans="12:14" ht="15.75" customHeight="1">
      <c r="L607" s="5"/>
      <c r="N607" s="5"/>
    </row>
    <row r="608" spans="12:14" ht="15.75" customHeight="1">
      <c r="L608" s="5"/>
      <c r="N608" s="5"/>
    </row>
    <row r="609" spans="12:14" ht="15.75" customHeight="1">
      <c r="L609" s="5"/>
      <c r="N609" s="5"/>
    </row>
    <row r="610" spans="12:14" ht="15.75" customHeight="1">
      <c r="L610" s="5"/>
      <c r="N610" s="5"/>
    </row>
    <row r="611" spans="12:14" ht="15.75" customHeight="1">
      <c r="L611" s="5"/>
      <c r="N611" s="5"/>
    </row>
    <row r="612" spans="12:14" ht="15.75" customHeight="1">
      <c r="L612" s="5"/>
      <c r="N612" s="5"/>
    </row>
    <row r="613" spans="12:14" ht="15.75" customHeight="1">
      <c r="L613" s="5"/>
      <c r="N613" s="5"/>
    </row>
    <row r="614" spans="12:14" ht="15.75" customHeight="1">
      <c r="L614" s="5"/>
      <c r="N614" s="5"/>
    </row>
    <row r="615" spans="12:14" ht="15.75" customHeight="1">
      <c r="L615" s="5"/>
      <c r="N615" s="5"/>
    </row>
    <row r="616" spans="12:14" ht="15.75" customHeight="1">
      <c r="L616" s="5"/>
      <c r="N616" s="5"/>
    </row>
    <row r="617" spans="12:14" ht="15.75" customHeight="1">
      <c r="L617" s="5"/>
      <c r="N617" s="5"/>
    </row>
    <row r="618" spans="12:14" ht="15.75" customHeight="1">
      <c r="L618" s="5"/>
      <c r="N618" s="5"/>
    </row>
    <row r="619" spans="12:14" ht="15.75" customHeight="1">
      <c r="L619" s="5"/>
      <c r="N619" s="5"/>
    </row>
    <row r="620" spans="12:14" ht="15.75" customHeight="1">
      <c r="L620" s="5"/>
      <c r="N620" s="5"/>
    </row>
    <row r="621" spans="12:14" ht="15.75" customHeight="1">
      <c r="L621" s="5"/>
      <c r="N621" s="5"/>
    </row>
    <row r="622" spans="12:14" ht="15.75" customHeight="1">
      <c r="L622" s="5"/>
      <c r="N622" s="5"/>
    </row>
    <row r="623" spans="12:14" ht="15.75" customHeight="1">
      <c r="L623" s="5"/>
      <c r="N623" s="5"/>
    </row>
    <row r="624" spans="12:14" ht="15.75" customHeight="1">
      <c r="L624" s="5"/>
      <c r="N624" s="5"/>
    </row>
    <row r="625" spans="12:14" ht="15.75" customHeight="1">
      <c r="L625" s="5"/>
      <c r="N625" s="5"/>
    </row>
    <row r="626" spans="12:14" ht="15.75" customHeight="1">
      <c r="L626" s="5"/>
      <c r="N626" s="5"/>
    </row>
    <row r="627" spans="12:14" ht="15.75" customHeight="1">
      <c r="L627" s="5"/>
      <c r="N627" s="5"/>
    </row>
    <row r="628" spans="12:14" ht="15.75" customHeight="1">
      <c r="L628" s="5"/>
      <c r="N628" s="5"/>
    </row>
    <row r="629" spans="12:14" ht="15.75" customHeight="1">
      <c r="L629" s="5"/>
      <c r="N629" s="5"/>
    </row>
    <row r="630" spans="12:14" ht="15.75" customHeight="1">
      <c r="L630" s="5"/>
      <c r="N630" s="5"/>
    </row>
    <row r="631" spans="12:14" ht="15.75" customHeight="1">
      <c r="L631" s="5"/>
      <c r="N631" s="5"/>
    </row>
    <row r="632" spans="12:14" ht="15.75" customHeight="1">
      <c r="L632" s="5"/>
      <c r="N632" s="5"/>
    </row>
    <row r="633" spans="12:14" ht="15.75" customHeight="1">
      <c r="L633" s="5"/>
      <c r="N633" s="5"/>
    </row>
    <row r="634" spans="12:14" ht="15.75" customHeight="1">
      <c r="L634" s="5"/>
      <c r="N634" s="5"/>
    </row>
    <row r="635" spans="12:14" ht="15.75" customHeight="1">
      <c r="L635" s="5"/>
      <c r="N635" s="5"/>
    </row>
    <row r="636" spans="12:14" ht="15.75" customHeight="1">
      <c r="L636" s="5"/>
      <c r="N636" s="5"/>
    </row>
    <row r="637" spans="12:14" ht="15.75" customHeight="1">
      <c r="L637" s="5"/>
      <c r="N637" s="5"/>
    </row>
    <row r="638" spans="12:14" ht="15.75" customHeight="1">
      <c r="L638" s="5"/>
      <c r="N638" s="5"/>
    </row>
    <row r="639" spans="12:14" ht="15.75" customHeight="1">
      <c r="L639" s="5"/>
      <c r="N639" s="5"/>
    </row>
    <row r="640" spans="12:14" ht="15.75" customHeight="1">
      <c r="L640" s="5"/>
      <c r="N640" s="5"/>
    </row>
    <row r="641" spans="12:14" ht="15.75" customHeight="1">
      <c r="L641" s="5"/>
      <c r="N641" s="5"/>
    </row>
    <row r="642" spans="12:14" ht="15.75" customHeight="1">
      <c r="L642" s="5"/>
      <c r="N642" s="5"/>
    </row>
    <row r="643" spans="12:14" ht="15.75" customHeight="1">
      <c r="L643" s="5"/>
      <c r="N643" s="5"/>
    </row>
    <row r="644" spans="12:14" ht="15.75" customHeight="1">
      <c r="L644" s="5"/>
      <c r="N644" s="5"/>
    </row>
    <row r="645" spans="12:14" ht="15.75" customHeight="1">
      <c r="L645" s="5"/>
      <c r="N645" s="5"/>
    </row>
    <row r="646" spans="12:14" ht="15.75" customHeight="1">
      <c r="L646" s="5"/>
      <c r="N646" s="5"/>
    </row>
    <row r="647" spans="12:14" ht="15.75" customHeight="1">
      <c r="L647" s="5"/>
      <c r="N647" s="5"/>
    </row>
    <row r="648" spans="12:14" ht="15.75" customHeight="1">
      <c r="L648" s="5"/>
      <c r="N648" s="5"/>
    </row>
    <row r="649" spans="12:14" ht="15.75" customHeight="1">
      <c r="L649" s="5"/>
      <c r="N649" s="5"/>
    </row>
    <row r="650" spans="12:14" ht="15.75" customHeight="1">
      <c r="L650" s="5"/>
      <c r="N650" s="5"/>
    </row>
    <row r="651" spans="12:14" ht="15.75" customHeight="1">
      <c r="L651" s="5"/>
      <c r="N651" s="5"/>
    </row>
    <row r="652" spans="12:14" ht="15.75" customHeight="1">
      <c r="L652" s="5"/>
      <c r="N652" s="5"/>
    </row>
    <row r="653" spans="12:14" ht="15.75" customHeight="1">
      <c r="L653" s="5"/>
      <c r="N653" s="5"/>
    </row>
    <row r="654" spans="12:14" ht="15.75" customHeight="1">
      <c r="L654" s="5"/>
      <c r="N654" s="5"/>
    </row>
    <row r="655" spans="12:14" ht="15.75" customHeight="1">
      <c r="L655" s="5"/>
      <c r="N655" s="5"/>
    </row>
    <row r="656" spans="12:14" ht="15.75" customHeight="1">
      <c r="L656" s="5"/>
      <c r="N656" s="5"/>
    </row>
    <row r="657" spans="12:14" ht="15.75" customHeight="1">
      <c r="L657" s="5"/>
      <c r="N657" s="5"/>
    </row>
    <row r="658" spans="12:14" ht="15.75" customHeight="1">
      <c r="L658" s="5"/>
      <c r="N658" s="5"/>
    </row>
    <row r="659" spans="12:14" ht="15.75" customHeight="1">
      <c r="L659" s="5"/>
      <c r="N659" s="5"/>
    </row>
    <row r="660" spans="12:14" ht="15.75" customHeight="1">
      <c r="L660" s="5"/>
      <c r="N660" s="5"/>
    </row>
    <row r="661" spans="12:14" ht="15.75" customHeight="1">
      <c r="L661" s="5"/>
      <c r="N661" s="5"/>
    </row>
    <row r="662" spans="12:14" ht="15.75" customHeight="1">
      <c r="L662" s="5"/>
      <c r="N662" s="5"/>
    </row>
    <row r="663" spans="12:14" ht="15.75" customHeight="1">
      <c r="L663" s="5"/>
      <c r="N663" s="5"/>
    </row>
    <row r="664" spans="12:14" ht="15.75" customHeight="1">
      <c r="L664" s="5"/>
      <c r="N664" s="5"/>
    </row>
    <row r="665" spans="12:14" ht="15.75" customHeight="1">
      <c r="L665" s="5"/>
      <c r="N665" s="5"/>
    </row>
    <row r="666" spans="12:14" ht="15.75" customHeight="1">
      <c r="L666" s="5"/>
      <c r="N666" s="5"/>
    </row>
    <row r="667" spans="12:14" ht="15.75" customHeight="1">
      <c r="L667" s="5"/>
      <c r="N667" s="5"/>
    </row>
    <row r="668" spans="12:14" ht="15.75" customHeight="1">
      <c r="L668" s="5"/>
      <c r="N668" s="5"/>
    </row>
    <row r="669" spans="12:14" ht="15.75" customHeight="1">
      <c r="L669" s="5"/>
      <c r="N669" s="5"/>
    </row>
    <row r="670" spans="12:14" ht="15.75" customHeight="1">
      <c r="L670" s="5"/>
      <c r="N670" s="5"/>
    </row>
    <row r="671" spans="12:14" ht="15.75" customHeight="1">
      <c r="L671" s="5"/>
      <c r="N671" s="5"/>
    </row>
    <row r="672" spans="12:14" ht="15.75" customHeight="1">
      <c r="L672" s="5"/>
      <c r="N672" s="5"/>
    </row>
    <row r="673" spans="12:14" ht="15.75" customHeight="1">
      <c r="L673" s="5"/>
      <c r="N673" s="5"/>
    </row>
    <row r="674" spans="12:14" ht="15.75" customHeight="1">
      <c r="L674" s="5"/>
      <c r="N674" s="5"/>
    </row>
    <row r="675" spans="12:14" ht="15.75" customHeight="1">
      <c r="L675" s="5"/>
      <c r="N675" s="5"/>
    </row>
    <row r="676" spans="12:14" ht="15.75" customHeight="1">
      <c r="L676" s="5"/>
      <c r="N676" s="5"/>
    </row>
    <row r="677" spans="12:14" ht="15.75" customHeight="1">
      <c r="L677" s="5"/>
      <c r="N677" s="5"/>
    </row>
    <row r="678" spans="12:14" ht="15.75" customHeight="1">
      <c r="L678" s="5"/>
      <c r="N678" s="5"/>
    </row>
    <row r="679" spans="12:14" ht="15.75" customHeight="1">
      <c r="L679" s="5"/>
      <c r="N679" s="5"/>
    </row>
    <row r="680" spans="12:14" ht="15.75" customHeight="1">
      <c r="L680" s="5"/>
      <c r="N680" s="5"/>
    </row>
    <row r="681" spans="12:14" ht="15.75" customHeight="1">
      <c r="L681" s="5"/>
      <c r="N681" s="5"/>
    </row>
    <row r="682" spans="12:14" ht="15.75" customHeight="1">
      <c r="L682" s="5"/>
      <c r="N682" s="5"/>
    </row>
    <row r="683" spans="12:14" ht="15.75" customHeight="1">
      <c r="L683" s="5"/>
      <c r="N683" s="5"/>
    </row>
    <row r="684" spans="12:14" ht="15.75" customHeight="1">
      <c r="L684" s="5"/>
      <c r="N684" s="5"/>
    </row>
    <row r="685" spans="12:14" ht="15.75" customHeight="1">
      <c r="L685" s="5"/>
      <c r="N685" s="5"/>
    </row>
    <row r="686" spans="12:14" ht="15.75" customHeight="1">
      <c r="L686" s="5"/>
      <c r="N686" s="5"/>
    </row>
    <row r="687" spans="12:14" ht="15.75" customHeight="1">
      <c r="L687" s="5"/>
      <c r="N687" s="5"/>
    </row>
    <row r="688" spans="12:14" ht="15.75" customHeight="1">
      <c r="L688" s="5"/>
      <c r="N688" s="5"/>
    </row>
    <row r="689" spans="12:14" ht="15.75" customHeight="1">
      <c r="L689" s="5"/>
      <c r="N689" s="5"/>
    </row>
    <row r="690" spans="12:14" ht="15.75" customHeight="1">
      <c r="L690" s="5"/>
      <c r="N690" s="5"/>
    </row>
    <row r="691" spans="12:14" ht="15.75" customHeight="1">
      <c r="L691" s="5"/>
      <c r="N691" s="5"/>
    </row>
    <row r="692" spans="12:14" ht="15.75" customHeight="1">
      <c r="L692" s="5"/>
      <c r="N692" s="5"/>
    </row>
    <row r="693" spans="12:14" ht="15.75" customHeight="1">
      <c r="L693" s="5"/>
      <c r="N693" s="5"/>
    </row>
    <row r="694" spans="12:14" ht="15.75" customHeight="1">
      <c r="L694" s="5"/>
      <c r="N694" s="5"/>
    </row>
    <row r="695" spans="12:14" ht="15.75" customHeight="1">
      <c r="L695" s="5"/>
      <c r="N695" s="5"/>
    </row>
    <row r="696" spans="12:14" ht="15.75" customHeight="1">
      <c r="L696" s="5"/>
      <c r="N696" s="5"/>
    </row>
    <row r="697" spans="12:14" ht="15.75" customHeight="1">
      <c r="L697" s="5"/>
      <c r="N697" s="5"/>
    </row>
    <row r="698" spans="12:14" ht="15.75" customHeight="1">
      <c r="L698" s="5"/>
      <c r="N698" s="5"/>
    </row>
    <row r="699" spans="12:14" ht="15.75" customHeight="1">
      <c r="L699" s="5"/>
      <c r="N699" s="5"/>
    </row>
    <row r="700" spans="12:14" ht="15.75" customHeight="1">
      <c r="L700" s="5"/>
      <c r="N700" s="5"/>
    </row>
    <row r="701" spans="12:14" ht="15.75" customHeight="1">
      <c r="L701" s="5"/>
      <c r="N701" s="5"/>
    </row>
    <row r="702" spans="12:14" ht="15.75" customHeight="1">
      <c r="L702" s="5"/>
      <c r="N702" s="5"/>
    </row>
    <row r="703" spans="12:14" ht="15.75" customHeight="1">
      <c r="L703" s="5"/>
      <c r="N703" s="5"/>
    </row>
    <row r="704" spans="12:14" ht="15.75" customHeight="1">
      <c r="L704" s="5"/>
      <c r="N704" s="5"/>
    </row>
    <row r="705" spans="12:14" ht="15.75" customHeight="1">
      <c r="L705" s="5"/>
      <c r="N705" s="5"/>
    </row>
    <row r="706" spans="12:14" ht="15.75" customHeight="1">
      <c r="L706" s="5"/>
      <c r="N706" s="5"/>
    </row>
    <row r="707" spans="12:14" ht="15.75" customHeight="1">
      <c r="L707" s="5"/>
      <c r="N707" s="5"/>
    </row>
    <row r="708" spans="12:14" ht="15.75" customHeight="1">
      <c r="L708" s="5"/>
      <c r="N708" s="5"/>
    </row>
    <row r="709" spans="12:14" ht="15.75" customHeight="1">
      <c r="L709" s="5"/>
      <c r="N709" s="5"/>
    </row>
    <row r="710" spans="12:14" ht="15.75" customHeight="1">
      <c r="L710" s="5"/>
      <c r="N710" s="5"/>
    </row>
    <row r="711" spans="12:14" ht="15.75" customHeight="1">
      <c r="L711" s="5"/>
      <c r="N711" s="5"/>
    </row>
    <row r="712" spans="12:14" ht="15.75" customHeight="1">
      <c r="L712" s="5"/>
      <c r="N712" s="5"/>
    </row>
    <row r="713" spans="12:14" ht="15.75" customHeight="1">
      <c r="L713" s="5"/>
      <c r="N713" s="5"/>
    </row>
    <row r="714" spans="12:14" ht="15.75" customHeight="1">
      <c r="L714" s="5"/>
      <c r="N714" s="5"/>
    </row>
    <row r="715" spans="12:14" ht="15.75" customHeight="1">
      <c r="L715" s="5"/>
      <c r="N715" s="5"/>
    </row>
    <row r="716" spans="12:14" ht="15.75" customHeight="1">
      <c r="L716" s="5"/>
      <c r="N716" s="5"/>
    </row>
    <row r="717" spans="12:14" ht="15.75" customHeight="1">
      <c r="L717" s="5"/>
      <c r="N717" s="5"/>
    </row>
    <row r="718" spans="12:14" ht="15.75" customHeight="1">
      <c r="L718" s="5"/>
      <c r="N718" s="5"/>
    </row>
    <row r="719" spans="12:14" ht="15.75" customHeight="1">
      <c r="L719" s="5"/>
      <c r="N719" s="5"/>
    </row>
    <row r="720" spans="12:14" ht="15.75" customHeight="1">
      <c r="L720" s="5"/>
      <c r="N720" s="5"/>
    </row>
    <row r="721" spans="12:14" ht="15.75" customHeight="1">
      <c r="L721" s="5"/>
      <c r="N721" s="5"/>
    </row>
    <row r="722" spans="12:14" ht="15.75" customHeight="1">
      <c r="L722" s="5"/>
      <c r="N722" s="5"/>
    </row>
    <row r="723" spans="12:14" ht="15.75" customHeight="1">
      <c r="L723" s="5"/>
      <c r="N723" s="5"/>
    </row>
    <row r="724" spans="12:14" ht="15.75" customHeight="1">
      <c r="L724" s="5"/>
      <c r="N724" s="5"/>
    </row>
    <row r="725" spans="12:14" ht="15.75" customHeight="1">
      <c r="L725" s="5"/>
      <c r="N725" s="5"/>
    </row>
    <row r="726" spans="12:14" ht="15.75" customHeight="1">
      <c r="L726" s="5"/>
      <c r="N726" s="5"/>
    </row>
    <row r="727" spans="12:14" ht="15.75" customHeight="1">
      <c r="L727" s="5"/>
      <c r="N727" s="5"/>
    </row>
    <row r="728" spans="12:14" ht="15.75" customHeight="1">
      <c r="L728" s="5"/>
      <c r="N728" s="5"/>
    </row>
    <row r="729" spans="12:14" ht="15.75" customHeight="1">
      <c r="L729" s="5"/>
      <c r="N729" s="5"/>
    </row>
    <row r="730" spans="12:14" ht="15.75" customHeight="1">
      <c r="L730" s="5"/>
      <c r="N730" s="5"/>
    </row>
    <row r="731" spans="12:14" ht="15.75" customHeight="1">
      <c r="L731" s="5"/>
      <c r="N731" s="5"/>
    </row>
    <row r="732" spans="12:14" ht="15.75" customHeight="1">
      <c r="L732" s="5"/>
      <c r="N732" s="5"/>
    </row>
    <row r="733" spans="12:14" ht="15.75" customHeight="1">
      <c r="L733" s="5"/>
      <c r="N733" s="5"/>
    </row>
    <row r="734" spans="12:14" ht="15.75" customHeight="1">
      <c r="L734" s="5"/>
      <c r="N734" s="5"/>
    </row>
    <row r="735" spans="12:14" ht="15.75" customHeight="1">
      <c r="L735" s="5"/>
      <c r="N735" s="5"/>
    </row>
    <row r="736" spans="12:14" ht="15.75" customHeight="1">
      <c r="L736" s="5"/>
      <c r="N736" s="5"/>
    </row>
    <row r="737" spans="12:14" ht="15.75" customHeight="1">
      <c r="L737" s="5"/>
      <c r="N737" s="5"/>
    </row>
    <row r="738" spans="12:14" ht="15.75" customHeight="1">
      <c r="L738" s="5"/>
      <c r="N738" s="5"/>
    </row>
    <row r="739" spans="12:14" ht="15.75" customHeight="1">
      <c r="L739" s="5"/>
      <c r="N739" s="5"/>
    </row>
    <row r="740" spans="12:14" ht="15.75" customHeight="1">
      <c r="L740" s="5"/>
      <c r="N740" s="5"/>
    </row>
    <row r="741" spans="12:14" ht="15.75" customHeight="1">
      <c r="L741" s="5"/>
      <c r="N741" s="5"/>
    </row>
    <row r="742" spans="12:14" ht="15.75" customHeight="1">
      <c r="L742" s="5"/>
      <c r="N742" s="5"/>
    </row>
    <row r="743" spans="12:14" ht="15.75" customHeight="1">
      <c r="L743" s="5"/>
      <c r="N743" s="5"/>
    </row>
    <row r="744" spans="12:14" ht="15.75" customHeight="1">
      <c r="L744" s="5"/>
      <c r="N744" s="5"/>
    </row>
    <row r="745" spans="12:14" ht="15.75" customHeight="1">
      <c r="L745" s="5"/>
      <c r="N745" s="5"/>
    </row>
    <row r="746" spans="12:14" ht="15.75" customHeight="1">
      <c r="L746" s="5"/>
      <c r="N746" s="5"/>
    </row>
    <row r="747" spans="12:14" ht="15.75" customHeight="1">
      <c r="L747" s="5"/>
      <c r="N747" s="5"/>
    </row>
    <row r="748" spans="12:14" ht="15.75" customHeight="1">
      <c r="L748" s="5"/>
      <c r="N748" s="5"/>
    </row>
    <row r="749" spans="12:14" ht="15.75" customHeight="1">
      <c r="L749" s="5"/>
      <c r="N749" s="5"/>
    </row>
    <row r="750" spans="12:14" ht="15.75" customHeight="1">
      <c r="L750" s="5"/>
      <c r="N750" s="5"/>
    </row>
    <row r="751" spans="12:14" ht="15.75" customHeight="1">
      <c r="L751" s="5"/>
      <c r="N751" s="5"/>
    </row>
    <row r="752" spans="12:14" ht="15.75" customHeight="1">
      <c r="L752" s="5"/>
      <c r="N752" s="5"/>
    </row>
    <row r="753" spans="12:14" ht="15.75" customHeight="1">
      <c r="L753" s="5"/>
      <c r="N753" s="5"/>
    </row>
    <row r="754" spans="12:14" ht="15.75" customHeight="1">
      <c r="L754" s="5"/>
      <c r="N754" s="5"/>
    </row>
    <row r="755" spans="12:14" ht="15.75" customHeight="1">
      <c r="L755" s="5"/>
      <c r="N755" s="5"/>
    </row>
    <row r="756" spans="12:14" ht="15.75" customHeight="1">
      <c r="L756" s="5"/>
      <c r="N756" s="5"/>
    </row>
    <row r="757" spans="12:14" ht="15.75" customHeight="1">
      <c r="L757" s="5"/>
      <c r="N757" s="5"/>
    </row>
    <row r="758" spans="12:14" ht="15.75" customHeight="1">
      <c r="L758" s="5"/>
      <c r="N758" s="5"/>
    </row>
    <row r="759" spans="12:14" ht="15.75" customHeight="1">
      <c r="L759" s="5"/>
      <c r="N759" s="5"/>
    </row>
    <row r="760" spans="12:14" ht="15.75" customHeight="1">
      <c r="L760" s="5"/>
      <c r="N760" s="5"/>
    </row>
    <row r="761" spans="12:14" ht="15.75" customHeight="1">
      <c r="L761" s="5"/>
      <c r="N761" s="5"/>
    </row>
    <row r="762" spans="12:14" ht="15.75" customHeight="1">
      <c r="L762" s="5"/>
      <c r="N762" s="5"/>
    </row>
    <row r="763" spans="12:14" ht="15.75" customHeight="1">
      <c r="L763" s="5"/>
      <c r="N763" s="5"/>
    </row>
    <row r="764" spans="12:14" ht="15.75" customHeight="1">
      <c r="L764" s="5"/>
      <c r="N764" s="5"/>
    </row>
    <row r="765" spans="12:14" ht="15.75" customHeight="1">
      <c r="L765" s="5"/>
      <c r="N765" s="5"/>
    </row>
    <row r="766" spans="12:14" ht="15.75" customHeight="1">
      <c r="L766" s="5"/>
      <c r="N766" s="5"/>
    </row>
    <row r="767" spans="12:14" ht="15.75" customHeight="1">
      <c r="L767" s="5"/>
      <c r="N767" s="5"/>
    </row>
    <row r="768" spans="12:14" ht="15.75" customHeight="1">
      <c r="L768" s="5"/>
      <c r="N768" s="5"/>
    </row>
    <row r="769" spans="12:14" ht="15.75" customHeight="1">
      <c r="L769" s="5"/>
      <c r="N769" s="5"/>
    </row>
    <row r="770" spans="12:14" ht="15.75" customHeight="1">
      <c r="L770" s="5"/>
      <c r="N770" s="5"/>
    </row>
    <row r="771" spans="12:14" ht="15.75" customHeight="1">
      <c r="L771" s="5"/>
      <c r="N771" s="5"/>
    </row>
    <row r="772" spans="12:14" ht="15.75" customHeight="1">
      <c r="L772" s="5"/>
      <c r="N772" s="5"/>
    </row>
    <row r="773" spans="12:14" ht="15.75" customHeight="1">
      <c r="L773" s="5"/>
      <c r="N773" s="5"/>
    </row>
    <row r="774" spans="12:14" ht="15.75" customHeight="1">
      <c r="L774" s="5"/>
      <c r="N774" s="5"/>
    </row>
    <row r="775" spans="12:14" ht="15.75" customHeight="1">
      <c r="L775" s="5"/>
      <c r="N775" s="5"/>
    </row>
    <row r="776" spans="12:14" ht="15.75" customHeight="1">
      <c r="L776" s="5"/>
      <c r="N776" s="5"/>
    </row>
    <row r="777" spans="12:14" ht="15.75" customHeight="1">
      <c r="L777" s="5"/>
      <c r="N777" s="5"/>
    </row>
    <row r="778" spans="12:14" ht="15.75" customHeight="1">
      <c r="L778" s="5"/>
      <c r="N778" s="5"/>
    </row>
    <row r="779" spans="12:14" ht="15.75" customHeight="1">
      <c r="L779" s="5"/>
      <c r="N779" s="5"/>
    </row>
    <row r="780" spans="12:14" ht="15.75" customHeight="1">
      <c r="L780" s="5"/>
      <c r="N780" s="5"/>
    </row>
    <row r="781" spans="12:14" ht="15.75" customHeight="1">
      <c r="L781" s="5"/>
      <c r="N781" s="5"/>
    </row>
    <row r="782" spans="12:14" ht="15.75" customHeight="1">
      <c r="L782" s="5"/>
      <c r="N782" s="5"/>
    </row>
    <row r="783" spans="12:14" ht="15.75" customHeight="1">
      <c r="L783" s="5"/>
      <c r="N783" s="5"/>
    </row>
    <row r="784" spans="12:14" ht="15.75" customHeight="1">
      <c r="L784" s="5"/>
      <c r="N784" s="5"/>
    </row>
    <row r="785" spans="12:14" ht="15.75" customHeight="1">
      <c r="L785" s="5"/>
      <c r="N785" s="5"/>
    </row>
    <row r="786" spans="12:14" ht="15.75" customHeight="1">
      <c r="L786" s="5"/>
      <c r="N786" s="5"/>
    </row>
    <row r="787" spans="12:14" ht="15.75" customHeight="1">
      <c r="L787" s="5"/>
      <c r="N787" s="5"/>
    </row>
    <row r="788" spans="12:14" ht="15.75" customHeight="1">
      <c r="L788" s="5"/>
      <c r="N788" s="5"/>
    </row>
    <row r="789" spans="12:14" ht="15.75" customHeight="1">
      <c r="L789" s="5"/>
      <c r="N789" s="5"/>
    </row>
    <row r="790" spans="12:14" ht="15.75" customHeight="1">
      <c r="L790" s="5"/>
      <c r="N790" s="5"/>
    </row>
    <row r="791" spans="12:14" ht="15.75" customHeight="1">
      <c r="L791" s="5"/>
      <c r="N791" s="5"/>
    </row>
    <row r="792" spans="12:14" ht="15.75" customHeight="1">
      <c r="L792" s="5"/>
      <c r="N792" s="5"/>
    </row>
    <row r="793" spans="12:14" ht="15.75" customHeight="1">
      <c r="L793" s="5"/>
      <c r="N793" s="5"/>
    </row>
    <row r="794" spans="12:14" ht="15.75" customHeight="1">
      <c r="L794" s="5"/>
      <c r="N794" s="5"/>
    </row>
    <row r="795" spans="12:14" ht="15.75" customHeight="1">
      <c r="L795" s="5"/>
      <c r="N795" s="5"/>
    </row>
    <row r="796" spans="12:14" ht="15.75" customHeight="1">
      <c r="L796" s="5"/>
      <c r="N796" s="5"/>
    </row>
    <row r="797" spans="12:14" ht="15.75" customHeight="1">
      <c r="L797" s="5"/>
      <c r="N797" s="5"/>
    </row>
    <row r="798" spans="12:14" ht="15.75" customHeight="1">
      <c r="L798" s="5"/>
      <c r="N798" s="5"/>
    </row>
    <row r="799" spans="12:14" ht="15.75" customHeight="1">
      <c r="L799" s="5"/>
      <c r="N799" s="5"/>
    </row>
    <row r="800" spans="12:14" ht="15.75" customHeight="1">
      <c r="L800" s="5"/>
      <c r="N800" s="5"/>
    </row>
    <row r="801" spans="12:14" ht="15.75" customHeight="1">
      <c r="L801" s="5"/>
      <c r="N801" s="5"/>
    </row>
    <row r="802" spans="12:14" ht="15.75" customHeight="1">
      <c r="L802" s="5"/>
      <c r="N802" s="5"/>
    </row>
    <row r="803" spans="12:14" ht="15.75" customHeight="1">
      <c r="L803" s="5"/>
      <c r="N803" s="5"/>
    </row>
  </sheetData>
  <printOptions gridLines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Гродно</vt:lpstr>
      <vt:lpstr>Алматы</vt:lpstr>
      <vt:lpstr>В пути в Казахстан</vt:lpstr>
      <vt:lpstr>Авант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2025-11-18T21:24:02Z</dcterms:created>
  <dcterms:modified xsi:type="dcterms:W3CDTF">2026-07-07T17:48:10Z</dcterms:modified>
</cp:coreProperties>
</file>